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510"/>
  <workbookPr filterPrivacy="1"/>
  <mc:AlternateContent xmlns:mc="http://schemas.openxmlformats.org/markup-compatibility/2006">
    <mc:Choice Requires="x15">
      <x15ac:absPath xmlns:x15ac="http://schemas.microsoft.com/office/spreadsheetml/2010/11/ac" url="/Users/lleemann/Dropbox/DD Index/Daten AT/"/>
    </mc:Choice>
  </mc:AlternateContent>
  <bookViews>
    <workbookView xWindow="540" yWindow="460" windowWidth="22260" windowHeight="12640" activeTab="1"/>
  </bookViews>
  <sheets>
    <sheet name="Sheet1" sheetId="2" r:id="rId1"/>
    <sheet name="Sheet2" sheetId="4" r:id="rId2"/>
    <sheet name="Legislative" sheetId="1" r:id="rId3"/>
    <sheet name="Exekutive" sheetId="3" r:id="rId4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2" l="1"/>
  <c r="E9" i="2"/>
  <c r="E8" i="2"/>
  <c r="E7" i="2"/>
  <c r="E6" i="2"/>
  <c r="E5" i="2"/>
  <c r="E4" i="2"/>
  <c r="E3" i="2"/>
  <c r="E2" i="2"/>
  <c r="J3" i="3"/>
  <c r="D16" i="3"/>
  <c r="D29" i="3"/>
  <c r="K3" i="3"/>
  <c r="E16" i="3"/>
  <c r="E29" i="3"/>
  <c r="L3" i="3"/>
  <c r="F16" i="3"/>
  <c r="F29" i="3"/>
  <c r="M3" i="3"/>
  <c r="G16" i="3"/>
  <c r="G29" i="3"/>
  <c r="H29" i="3"/>
  <c r="I29" i="3"/>
  <c r="N3" i="3"/>
  <c r="J16" i="3"/>
  <c r="J29" i="3"/>
  <c r="K29" i="3"/>
  <c r="L29" i="3"/>
  <c r="M29" i="3"/>
  <c r="N29" i="3"/>
  <c r="O29" i="3"/>
  <c r="P29" i="3"/>
  <c r="Q29" i="3"/>
  <c r="R29" i="3"/>
  <c r="S29" i="3"/>
  <c r="T29" i="3"/>
  <c r="U29" i="3"/>
  <c r="V29" i="3"/>
  <c r="W29" i="3"/>
  <c r="X29" i="3"/>
  <c r="Y29" i="3"/>
  <c r="Z29" i="3"/>
  <c r="AA29" i="3"/>
  <c r="AB29" i="3"/>
  <c r="AC29" i="3"/>
  <c r="AD29" i="3"/>
  <c r="AE29" i="3"/>
  <c r="AF29" i="3"/>
  <c r="AG29" i="3"/>
  <c r="D41" i="3"/>
  <c r="G41" i="3"/>
  <c r="J4" i="3"/>
  <c r="D17" i="3"/>
  <c r="D30" i="3"/>
  <c r="K4" i="3"/>
  <c r="E17" i="3"/>
  <c r="E30" i="3"/>
  <c r="L4" i="3"/>
  <c r="F17" i="3"/>
  <c r="F30" i="3"/>
  <c r="M4" i="3"/>
  <c r="G17" i="3"/>
  <c r="G30" i="3"/>
  <c r="H30" i="3"/>
  <c r="I30" i="3"/>
  <c r="N4" i="3"/>
  <c r="J17" i="3"/>
  <c r="J30" i="3"/>
  <c r="K30" i="3"/>
  <c r="L30" i="3"/>
  <c r="M30" i="3"/>
  <c r="N30" i="3"/>
  <c r="O30" i="3"/>
  <c r="P30" i="3"/>
  <c r="Q30" i="3"/>
  <c r="R30" i="3"/>
  <c r="S30" i="3"/>
  <c r="T30" i="3"/>
  <c r="U30" i="3"/>
  <c r="V30" i="3"/>
  <c r="W30" i="3"/>
  <c r="X30" i="3"/>
  <c r="Y30" i="3"/>
  <c r="Z30" i="3"/>
  <c r="AA30" i="3"/>
  <c r="AB30" i="3"/>
  <c r="AC30" i="3"/>
  <c r="AD30" i="3"/>
  <c r="AE30" i="3"/>
  <c r="AF30" i="3"/>
  <c r="AG30" i="3"/>
  <c r="D42" i="3"/>
  <c r="G42" i="3"/>
  <c r="J5" i="3"/>
  <c r="D18" i="3"/>
  <c r="D31" i="3"/>
  <c r="K5" i="3"/>
  <c r="E18" i="3"/>
  <c r="E31" i="3"/>
  <c r="L5" i="3"/>
  <c r="F18" i="3"/>
  <c r="F31" i="3"/>
  <c r="M5" i="3"/>
  <c r="G18" i="3"/>
  <c r="G31" i="3"/>
  <c r="H31" i="3"/>
  <c r="I31" i="3"/>
  <c r="N5" i="3"/>
  <c r="J18" i="3"/>
  <c r="J31" i="3"/>
  <c r="K31" i="3"/>
  <c r="L31" i="3"/>
  <c r="M31" i="3"/>
  <c r="N31" i="3"/>
  <c r="O31" i="3"/>
  <c r="P31" i="3"/>
  <c r="Q31" i="3"/>
  <c r="R31" i="3"/>
  <c r="S31" i="3"/>
  <c r="T31" i="3"/>
  <c r="U31" i="3"/>
  <c r="V31" i="3"/>
  <c r="W31" i="3"/>
  <c r="X31" i="3"/>
  <c r="Y31" i="3"/>
  <c r="Z31" i="3"/>
  <c r="AA31" i="3"/>
  <c r="AB31" i="3"/>
  <c r="AC31" i="3"/>
  <c r="AD31" i="3"/>
  <c r="AE31" i="3"/>
  <c r="AF31" i="3"/>
  <c r="AG31" i="3"/>
  <c r="D43" i="3"/>
  <c r="G43" i="3"/>
  <c r="J6" i="3"/>
  <c r="D19" i="3"/>
  <c r="D32" i="3"/>
  <c r="K6" i="3"/>
  <c r="E19" i="3"/>
  <c r="E32" i="3"/>
  <c r="L6" i="3"/>
  <c r="F19" i="3"/>
  <c r="F32" i="3"/>
  <c r="M6" i="3"/>
  <c r="G19" i="3"/>
  <c r="G32" i="3"/>
  <c r="H32" i="3"/>
  <c r="I32" i="3"/>
  <c r="N6" i="3"/>
  <c r="J19" i="3"/>
  <c r="J32" i="3"/>
  <c r="K32" i="3"/>
  <c r="L32" i="3"/>
  <c r="M32" i="3"/>
  <c r="N32" i="3"/>
  <c r="O32" i="3"/>
  <c r="P32" i="3"/>
  <c r="Q32" i="3"/>
  <c r="R32" i="3"/>
  <c r="S32" i="3"/>
  <c r="T32" i="3"/>
  <c r="U32" i="3"/>
  <c r="V32" i="3"/>
  <c r="W32" i="3"/>
  <c r="X32" i="3"/>
  <c r="Y32" i="3"/>
  <c r="Z32" i="3"/>
  <c r="AA32" i="3"/>
  <c r="AB32" i="3"/>
  <c r="AC32" i="3"/>
  <c r="AD32" i="3"/>
  <c r="AE32" i="3"/>
  <c r="AF32" i="3"/>
  <c r="AG32" i="3"/>
  <c r="D44" i="3"/>
  <c r="G44" i="3"/>
  <c r="J7" i="3"/>
  <c r="D20" i="3"/>
  <c r="D33" i="3"/>
  <c r="K7" i="3"/>
  <c r="E20" i="3"/>
  <c r="E33" i="3"/>
  <c r="L7" i="3"/>
  <c r="F20" i="3"/>
  <c r="F33" i="3"/>
  <c r="M7" i="3"/>
  <c r="G20" i="3"/>
  <c r="G33" i="3"/>
  <c r="H33" i="3"/>
  <c r="I33" i="3"/>
  <c r="N7" i="3"/>
  <c r="J20" i="3"/>
  <c r="J33" i="3"/>
  <c r="K33" i="3"/>
  <c r="L33" i="3"/>
  <c r="M33" i="3"/>
  <c r="N33" i="3"/>
  <c r="O33" i="3"/>
  <c r="P33" i="3"/>
  <c r="Q33" i="3"/>
  <c r="R33" i="3"/>
  <c r="S33" i="3"/>
  <c r="T33" i="3"/>
  <c r="U33" i="3"/>
  <c r="V33" i="3"/>
  <c r="W33" i="3"/>
  <c r="X33" i="3"/>
  <c r="Y33" i="3"/>
  <c r="Z33" i="3"/>
  <c r="AA33" i="3"/>
  <c r="AB33" i="3"/>
  <c r="AC33" i="3"/>
  <c r="AD33" i="3"/>
  <c r="AE33" i="3"/>
  <c r="AF33" i="3"/>
  <c r="AG33" i="3"/>
  <c r="D45" i="3"/>
  <c r="G45" i="3"/>
  <c r="J8" i="3"/>
  <c r="D21" i="3"/>
  <c r="D34" i="3"/>
  <c r="K8" i="3"/>
  <c r="E21" i="3"/>
  <c r="E34" i="3"/>
  <c r="L8" i="3"/>
  <c r="F21" i="3"/>
  <c r="F34" i="3"/>
  <c r="M8" i="3"/>
  <c r="G21" i="3"/>
  <c r="G34" i="3"/>
  <c r="H34" i="3"/>
  <c r="I34" i="3"/>
  <c r="N8" i="3"/>
  <c r="J21" i="3"/>
  <c r="J34" i="3"/>
  <c r="K34" i="3"/>
  <c r="L34" i="3"/>
  <c r="M34" i="3"/>
  <c r="N34" i="3"/>
  <c r="O34" i="3"/>
  <c r="P34" i="3"/>
  <c r="Q34" i="3"/>
  <c r="R34" i="3"/>
  <c r="S34" i="3"/>
  <c r="T34" i="3"/>
  <c r="U34" i="3"/>
  <c r="V34" i="3"/>
  <c r="W34" i="3"/>
  <c r="X34" i="3"/>
  <c r="Y34" i="3"/>
  <c r="Z34" i="3"/>
  <c r="AA34" i="3"/>
  <c r="AB34" i="3"/>
  <c r="AC34" i="3"/>
  <c r="AD34" i="3"/>
  <c r="AE34" i="3"/>
  <c r="AF34" i="3"/>
  <c r="AG34" i="3"/>
  <c r="D46" i="3"/>
  <c r="G46" i="3"/>
  <c r="J9" i="3"/>
  <c r="D22" i="3"/>
  <c r="D35" i="3"/>
  <c r="K9" i="3"/>
  <c r="E22" i="3"/>
  <c r="E35" i="3"/>
  <c r="L9" i="3"/>
  <c r="F22" i="3"/>
  <c r="F35" i="3"/>
  <c r="M9" i="3"/>
  <c r="G22" i="3"/>
  <c r="G35" i="3"/>
  <c r="H35" i="3"/>
  <c r="I35" i="3"/>
  <c r="N9" i="3"/>
  <c r="J22" i="3"/>
  <c r="J35" i="3"/>
  <c r="K35" i="3"/>
  <c r="L35" i="3"/>
  <c r="M35" i="3"/>
  <c r="N35" i="3"/>
  <c r="O35" i="3"/>
  <c r="P35" i="3"/>
  <c r="Q35" i="3"/>
  <c r="R35" i="3"/>
  <c r="S35" i="3"/>
  <c r="T35" i="3"/>
  <c r="U35" i="3"/>
  <c r="V35" i="3"/>
  <c r="W35" i="3"/>
  <c r="X35" i="3"/>
  <c r="Y35" i="3"/>
  <c r="Z35" i="3"/>
  <c r="AA35" i="3"/>
  <c r="AB35" i="3"/>
  <c r="AC35" i="3"/>
  <c r="AD35" i="3"/>
  <c r="AE35" i="3"/>
  <c r="AF35" i="3"/>
  <c r="AG35" i="3"/>
  <c r="D47" i="3"/>
  <c r="G47" i="3"/>
  <c r="J10" i="3"/>
  <c r="D23" i="3"/>
  <c r="D36" i="3"/>
  <c r="K10" i="3"/>
  <c r="E23" i="3"/>
  <c r="E36" i="3"/>
  <c r="L10" i="3"/>
  <c r="F23" i="3"/>
  <c r="F36" i="3"/>
  <c r="M10" i="3"/>
  <c r="G23" i="3"/>
  <c r="G36" i="3"/>
  <c r="H36" i="3"/>
  <c r="I36" i="3"/>
  <c r="N10" i="3"/>
  <c r="J23" i="3"/>
  <c r="J36" i="3"/>
  <c r="K36" i="3"/>
  <c r="L36" i="3"/>
  <c r="M36" i="3"/>
  <c r="N36" i="3"/>
  <c r="O36" i="3"/>
  <c r="P36" i="3"/>
  <c r="Q36" i="3"/>
  <c r="R36" i="3"/>
  <c r="S36" i="3"/>
  <c r="T36" i="3"/>
  <c r="U36" i="3"/>
  <c r="V36" i="3"/>
  <c r="W36" i="3"/>
  <c r="X36" i="3"/>
  <c r="Y36" i="3"/>
  <c r="Z36" i="3"/>
  <c r="AA36" i="3"/>
  <c r="AB36" i="3"/>
  <c r="AC36" i="3"/>
  <c r="AD36" i="3"/>
  <c r="AE36" i="3"/>
  <c r="AF36" i="3"/>
  <c r="AG36" i="3"/>
  <c r="D48" i="3"/>
  <c r="G48" i="3"/>
  <c r="J2" i="3"/>
  <c r="D15" i="3"/>
  <c r="D28" i="3"/>
  <c r="K2" i="3"/>
  <c r="E15" i="3"/>
  <c r="E28" i="3"/>
  <c r="L2" i="3"/>
  <c r="F15" i="3"/>
  <c r="F28" i="3"/>
  <c r="M2" i="3"/>
  <c r="G15" i="3"/>
  <c r="G28" i="3"/>
  <c r="H28" i="3"/>
  <c r="I28" i="3"/>
  <c r="N2" i="3"/>
  <c r="J15" i="3"/>
  <c r="J28" i="3"/>
  <c r="K28" i="3"/>
  <c r="L28" i="3"/>
  <c r="M28" i="3"/>
  <c r="N28" i="3"/>
  <c r="O28" i="3"/>
  <c r="P28" i="3"/>
  <c r="Q28" i="3"/>
  <c r="R28" i="3"/>
  <c r="S28" i="3"/>
  <c r="T28" i="3"/>
  <c r="U28" i="3"/>
  <c r="V28" i="3"/>
  <c r="W28" i="3"/>
  <c r="X28" i="3"/>
  <c r="Y28" i="3"/>
  <c r="Z28" i="3"/>
  <c r="AA28" i="3"/>
  <c r="AB28" i="3"/>
  <c r="AC28" i="3"/>
  <c r="AD28" i="3"/>
  <c r="AE28" i="3"/>
  <c r="AF28" i="3"/>
  <c r="AG28" i="3"/>
  <c r="D40" i="3"/>
  <c r="G40" i="3"/>
  <c r="F16" i="2"/>
  <c r="F17" i="2"/>
  <c r="F18" i="2"/>
  <c r="F19" i="2"/>
  <c r="F20" i="2"/>
  <c r="F21" i="2"/>
  <c r="F22" i="2"/>
  <c r="F23" i="2"/>
  <c r="F15" i="2"/>
  <c r="B16" i="2"/>
  <c r="C16" i="2"/>
  <c r="D16" i="2"/>
  <c r="E16" i="2"/>
  <c r="B17" i="2"/>
  <c r="C17" i="2"/>
  <c r="D17" i="2"/>
  <c r="E17" i="2"/>
  <c r="B18" i="2"/>
  <c r="C18" i="2"/>
  <c r="D18" i="2"/>
  <c r="E18" i="2"/>
  <c r="B19" i="2"/>
  <c r="C19" i="2"/>
  <c r="D19" i="2"/>
  <c r="E19" i="2"/>
  <c r="H19" i="2"/>
  <c r="B20" i="2"/>
  <c r="C20" i="2"/>
  <c r="D20" i="2"/>
  <c r="E20" i="2"/>
  <c r="B21" i="2"/>
  <c r="C21" i="2"/>
  <c r="D21" i="2"/>
  <c r="E21" i="2"/>
  <c r="B22" i="2"/>
  <c r="C22" i="2"/>
  <c r="D22" i="2"/>
  <c r="E22" i="2"/>
  <c r="B23" i="2"/>
  <c r="C23" i="2"/>
  <c r="D23" i="2"/>
  <c r="E23" i="2"/>
  <c r="H23" i="2"/>
  <c r="B15" i="2"/>
  <c r="C15" i="2"/>
  <c r="E15" i="2"/>
  <c r="D15" i="2"/>
  <c r="H15" i="2"/>
  <c r="H22" i="2"/>
  <c r="H21" i="2"/>
  <c r="H20" i="2"/>
  <c r="H18" i="2"/>
  <c r="H17" i="2"/>
  <c r="H16" i="2"/>
  <c r="Z19" i="1"/>
  <c r="D30" i="1"/>
  <c r="D41" i="1"/>
  <c r="E30" i="1"/>
  <c r="E41" i="1"/>
  <c r="F30" i="1"/>
  <c r="F41" i="1"/>
  <c r="G30" i="1"/>
  <c r="G41" i="1"/>
  <c r="H30" i="1"/>
  <c r="H41" i="1"/>
  <c r="I30" i="1"/>
  <c r="I41" i="1"/>
  <c r="J41" i="1"/>
  <c r="K30" i="1"/>
  <c r="K41" i="1"/>
  <c r="L41" i="1"/>
  <c r="M41" i="1"/>
  <c r="N41" i="1"/>
  <c r="O41" i="1"/>
  <c r="P41" i="1"/>
  <c r="Q41" i="1"/>
  <c r="R41" i="1"/>
  <c r="S41" i="1"/>
  <c r="T41" i="1"/>
  <c r="U41" i="1"/>
  <c r="V41" i="1"/>
  <c r="W41" i="1"/>
  <c r="X30" i="1"/>
  <c r="X41" i="1"/>
  <c r="Y30" i="1"/>
  <c r="Y41" i="1"/>
  <c r="Z20" i="1"/>
  <c r="D31" i="1"/>
  <c r="D42" i="1"/>
  <c r="E31" i="1"/>
  <c r="E42" i="1"/>
  <c r="F31" i="1"/>
  <c r="F42" i="1"/>
  <c r="G31" i="1"/>
  <c r="G42" i="1"/>
  <c r="H31" i="1"/>
  <c r="H42" i="1"/>
  <c r="I31" i="1"/>
  <c r="I42" i="1"/>
  <c r="J42" i="1"/>
  <c r="K31" i="1"/>
  <c r="K42" i="1"/>
  <c r="L42" i="1"/>
  <c r="M42" i="1"/>
  <c r="N42" i="1"/>
  <c r="O42" i="1"/>
  <c r="P42" i="1"/>
  <c r="Q42" i="1"/>
  <c r="R42" i="1"/>
  <c r="S42" i="1"/>
  <c r="T42" i="1"/>
  <c r="U42" i="1"/>
  <c r="V42" i="1"/>
  <c r="W42" i="1"/>
  <c r="X31" i="1"/>
  <c r="X42" i="1"/>
  <c r="Y31" i="1"/>
  <c r="Y42" i="1"/>
  <c r="Z21" i="1"/>
  <c r="D32" i="1"/>
  <c r="D43" i="1"/>
  <c r="E32" i="1"/>
  <c r="E43" i="1"/>
  <c r="F32" i="1"/>
  <c r="F43" i="1"/>
  <c r="G32" i="1"/>
  <c r="G43" i="1"/>
  <c r="H32" i="1"/>
  <c r="H43" i="1"/>
  <c r="I32" i="1"/>
  <c r="I43" i="1"/>
  <c r="J43" i="1"/>
  <c r="K32" i="1"/>
  <c r="K43" i="1"/>
  <c r="L43" i="1"/>
  <c r="M43" i="1"/>
  <c r="N43" i="1"/>
  <c r="O43" i="1"/>
  <c r="P43" i="1"/>
  <c r="Q43" i="1"/>
  <c r="R43" i="1"/>
  <c r="S43" i="1"/>
  <c r="T43" i="1"/>
  <c r="U43" i="1"/>
  <c r="V43" i="1"/>
  <c r="W43" i="1"/>
  <c r="X32" i="1"/>
  <c r="X43" i="1"/>
  <c r="Y32" i="1"/>
  <c r="Y43" i="1"/>
  <c r="Z22" i="1"/>
  <c r="D33" i="1"/>
  <c r="D44" i="1"/>
  <c r="E33" i="1"/>
  <c r="E44" i="1"/>
  <c r="F33" i="1"/>
  <c r="F44" i="1"/>
  <c r="G33" i="1"/>
  <c r="G44" i="1"/>
  <c r="H33" i="1"/>
  <c r="H44" i="1"/>
  <c r="I33" i="1"/>
  <c r="I44" i="1"/>
  <c r="J44" i="1"/>
  <c r="K33" i="1"/>
  <c r="K44" i="1"/>
  <c r="L44" i="1"/>
  <c r="M44" i="1"/>
  <c r="N44" i="1"/>
  <c r="O44" i="1"/>
  <c r="P44" i="1"/>
  <c r="Q44" i="1"/>
  <c r="R44" i="1"/>
  <c r="S44" i="1"/>
  <c r="T44" i="1"/>
  <c r="U44" i="1"/>
  <c r="V44" i="1"/>
  <c r="W44" i="1"/>
  <c r="X33" i="1"/>
  <c r="X44" i="1"/>
  <c r="Y33" i="1"/>
  <c r="Y44" i="1"/>
  <c r="Z23" i="1"/>
  <c r="D34" i="1"/>
  <c r="D45" i="1"/>
  <c r="E34" i="1"/>
  <c r="E45" i="1"/>
  <c r="F34" i="1"/>
  <c r="F45" i="1"/>
  <c r="G34" i="1"/>
  <c r="G45" i="1"/>
  <c r="H34" i="1"/>
  <c r="H45" i="1"/>
  <c r="I34" i="1"/>
  <c r="I45" i="1"/>
  <c r="J45" i="1"/>
  <c r="K34" i="1"/>
  <c r="K45" i="1"/>
  <c r="L45" i="1"/>
  <c r="M45" i="1"/>
  <c r="N45" i="1"/>
  <c r="O45" i="1"/>
  <c r="P45" i="1"/>
  <c r="Q45" i="1"/>
  <c r="R45" i="1"/>
  <c r="S45" i="1"/>
  <c r="T45" i="1"/>
  <c r="U45" i="1"/>
  <c r="V45" i="1"/>
  <c r="W45" i="1"/>
  <c r="X34" i="1"/>
  <c r="X45" i="1"/>
  <c r="Y34" i="1"/>
  <c r="Y45" i="1"/>
  <c r="Z24" i="1"/>
  <c r="D35" i="1"/>
  <c r="D46" i="1"/>
  <c r="E35" i="1"/>
  <c r="E46" i="1"/>
  <c r="F35" i="1"/>
  <c r="F46" i="1"/>
  <c r="G35" i="1"/>
  <c r="G46" i="1"/>
  <c r="H35" i="1"/>
  <c r="H46" i="1"/>
  <c r="I35" i="1"/>
  <c r="I46" i="1"/>
  <c r="J46" i="1"/>
  <c r="K35" i="1"/>
  <c r="K46" i="1"/>
  <c r="L46" i="1"/>
  <c r="M46" i="1"/>
  <c r="N46" i="1"/>
  <c r="O46" i="1"/>
  <c r="P46" i="1"/>
  <c r="Q46" i="1"/>
  <c r="R46" i="1"/>
  <c r="S46" i="1"/>
  <c r="T46" i="1"/>
  <c r="U46" i="1"/>
  <c r="V46" i="1"/>
  <c r="W46" i="1"/>
  <c r="X35" i="1"/>
  <c r="X46" i="1"/>
  <c r="Y35" i="1"/>
  <c r="Y46" i="1"/>
  <c r="Z25" i="1"/>
  <c r="D36" i="1"/>
  <c r="D47" i="1"/>
  <c r="E36" i="1"/>
  <c r="E47" i="1"/>
  <c r="F36" i="1"/>
  <c r="F47" i="1"/>
  <c r="G36" i="1"/>
  <c r="G47" i="1"/>
  <c r="H36" i="1"/>
  <c r="H47" i="1"/>
  <c r="I36" i="1"/>
  <c r="I47" i="1"/>
  <c r="J47" i="1"/>
  <c r="K36" i="1"/>
  <c r="K47" i="1"/>
  <c r="L47" i="1"/>
  <c r="M47" i="1"/>
  <c r="N47" i="1"/>
  <c r="O47" i="1"/>
  <c r="P47" i="1"/>
  <c r="Q47" i="1"/>
  <c r="R47" i="1"/>
  <c r="S47" i="1"/>
  <c r="T47" i="1"/>
  <c r="U47" i="1"/>
  <c r="V47" i="1"/>
  <c r="W47" i="1"/>
  <c r="X36" i="1"/>
  <c r="X47" i="1"/>
  <c r="Y36" i="1"/>
  <c r="Y47" i="1"/>
  <c r="Z26" i="1"/>
  <c r="D37" i="1"/>
  <c r="D48" i="1"/>
  <c r="E37" i="1"/>
  <c r="E48" i="1"/>
  <c r="F37" i="1"/>
  <c r="F48" i="1"/>
  <c r="G37" i="1"/>
  <c r="G48" i="1"/>
  <c r="H37" i="1"/>
  <c r="H48" i="1"/>
  <c r="I37" i="1"/>
  <c r="I48" i="1"/>
  <c r="J48" i="1"/>
  <c r="K37" i="1"/>
  <c r="K48" i="1"/>
  <c r="L48" i="1"/>
  <c r="M48" i="1"/>
  <c r="N48" i="1"/>
  <c r="O48" i="1"/>
  <c r="P48" i="1"/>
  <c r="Q48" i="1"/>
  <c r="R48" i="1"/>
  <c r="S48" i="1"/>
  <c r="T48" i="1"/>
  <c r="U48" i="1"/>
  <c r="V48" i="1"/>
  <c r="W48" i="1"/>
  <c r="X37" i="1"/>
  <c r="X48" i="1"/>
  <c r="Y37" i="1"/>
  <c r="Y48" i="1"/>
  <c r="Z27" i="1"/>
  <c r="D38" i="1"/>
  <c r="D49" i="1"/>
  <c r="E38" i="1"/>
  <c r="E49" i="1"/>
  <c r="F38" i="1"/>
  <c r="F49" i="1"/>
  <c r="G38" i="1"/>
  <c r="G49" i="1"/>
  <c r="H38" i="1"/>
  <c r="H49" i="1"/>
  <c r="I38" i="1"/>
  <c r="I49" i="1"/>
  <c r="J49" i="1"/>
  <c r="K38" i="1"/>
  <c r="K49" i="1"/>
  <c r="L49" i="1"/>
  <c r="M49" i="1"/>
  <c r="N49" i="1"/>
  <c r="O49" i="1"/>
  <c r="P49" i="1"/>
  <c r="Q49" i="1"/>
  <c r="R49" i="1"/>
  <c r="S49" i="1"/>
  <c r="T49" i="1"/>
  <c r="U49" i="1"/>
  <c r="V49" i="1"/>
  <c r="W49" i="1"/>
  <c r="X38" i="1"/>
  <c r="X49" i="1"/>
  <c r="Y38" i="1"/>
  <c r="Y49" i="1"/>
  <c r="C31" i="1"/>
  <c r="C42" i="1"/>
  <c r="C32" i="1"/>
  <c r="C43" i="1"/>
  <c r="C33" i="1"/>
  <c r="C44" i="1"/>
  <c r="C34" i="1"/>
  <c r="C45" i="1"/>
  <c r="C35" i="1"/>
  <c r="C46" i="1"/>
  <c r="C36" i="1"/>
  <c r="C47" i="1"/>
  <c r="C37" i="1"/>
  <c r="C48" i="1"/>
  <c r="C38" i="1"/>
  <c r="C49" i="1"/>
  <c r="C30" i="1"/>
  <c r="C41" i="1"/>
  <c r="D52" i="1"/>
  <c r="C52" i="1"/>
  <c r="E52" i="1"/>
  <c r="F52" i="1"/>
  <c r="G52" i="1"/>
  <c r="H52" i="1"/>
  <c r="I52" i="1"/>
  <c r="J52" i="1"/>
  <c r="K52" i="1"/>
  <c r="L52" i="1"/>
  <c r="M52" i="1"/>
  <c r="N52" i="1"/>
  <c r="O52" i="1"/>
  <c r="P52" i="1"/>
  <c r="Q52" i="1"/>
  <c r="R52" i="1"/>
  <c r="S52" i="1"/>
  <c r="T52" i="1"/>
  <c r="U52" i="1"/>
  <c r="V52" i="1"/>
  <c r="W52" i="1"/>
  <c r="X52" i="1"/>
  <c r="Y52" i="1"/>
  <c r="C63" i="1"/>
  <c r="C74" i="1"/>
  <c r="D53" i="1"/>
  <c r="C53" i="1"/>
  <c r="E53" i="1"/>
  <c r="F53" i="1"/>
  <c r="G53" i="1"/>
  <c r="H53" i="1"/>
  <c r="I53" i="1"/>
  <c r="J53" i="1"/>
  <c r="K53" i="1"/>
  <c r="L53" i="1"/>
  <c r="M53" i="1"/>
  <c r="N53" i="1"/>
  <c r="O53" i="1"/>
  <c r="P53" i="1"/>
  <c r="Q53" i="1"/>
  <c r="R53" i="1"/>
  <c r="S53" i="1"/>
  <c r="T53" i="1"/>
  <c r="U53" i="1"/>
  <c r="V53" i="1"/>
  <c r="W53" i="1"/>
  <c r="X53" i="1"/>
  <c r="Y53" i="1"/>
  <c r="C64" i="1"/>
  <c r="C75" i="1"/>
  <c r="D54" i="1"/>
  <c r="C54" i="1"/>
  <c r="E54" i="1"/>
  <c r="F54" i="1"/>
  <c r="G54" i="1"/>
  <c r="H54" i="1"/>
  <c r="I54" i="1"/>
  <c r="J54" i="1"/>
  <c r="K54" i="1"/>
  <c r="L54" i="1"/>
  <c r="M54" i="1"/>
  <c r="N54" i="1"/>
  <c r="O54" i="1"/>
  <c r="P54" i="1"/>
  <c r="Q54" i="1"/>
  <c r="R54" i="1"/>
  <c r="S54" i="1"/>
  <c r="T54" i="1"/>
  <c r="U54" i="1"/>
  <c r="V54" i="1"/>
  <c r="W54" i="1"/>
  <c r="X54" i="1"/>
  <c r="Y54" i="1"/>
  <c r="C65" i="1"/>
  <c r="C76" i="1"/>
  <c r="D55" i="1"/>
  <c r="C55" i="1"/>
  <c r="E55" i="1"/>
  <c r="F55" i="1"/>
  <c r="G55" i="1"/>
  <c r="H55" i="1"/>
  <c r="I55" i="1"/>
  <c r="J55" i="1"/>
  <c r="K55" i="1"/>
  <c r="L55" i="1"/>
  <c r="M55" i="1"/>
  <c r="N55" i="1"/>
  <c r="O55" i="1"/>
  <c r="P55" i="1"/>
  <c r="Q55" i="1"/>
  <c r="R55" i="1"/>
  <c r="S55" i="1"/>
  <c r="T55" i="1"/>
  <c r="U55" i="1"/>
  <c r="V55" i="1"/>
  <c r="W55" i="1"/>
  <c r="X55" i="1"/>
  <c r="Y55" i="1"/>
  <c r="C66" i="1"/>
  <c r="C77" i="1"/>
  <c r="D56" i="1"/>
  <c r="E56" i="1"/>
  <c r="F56" i="1"/>
  <c r="G56" i="1"/>
  <c r="H56" i="1"/>
  <c r="I56" i="1"/>
  <c r="J56" i="1"/>
  <c r="K56" i="1"/>
  <c r="L56" i="1"/>
  <c r="M56" i="1"/>
  <c r="N56" i="1"/>
  <c r="O56" i="1"/>
  <c r="P56" i="1"/>
  <c r="Q56" i="1"/>
  <c r="R56" i="1"/>
  <c r="S56" i="1"/>
  <c r="T56" i="1"/>
  <c r="U56" i="1"/>
  <c r="V56" i="1"/>
  <c r="W56" i="1"/>
  <c r="X56" i="1"/>
  <c r="Y56" i="1"/>
  <c r="D57" i="1"/>
  <c r="E57" i="1"/>
  <c r="F57" i="1"/>
  <c r="C57" i="1"/>
  <c r="G57" i="1"/>
  <c r="H57" i="1"/>
  <c r="I57" i="1"/>
  <c r="J57" i="1"/>
  <c r="K57" i="1"/>
  <c r="L57" i="1"/>
  <c r="M57" i="1"/>
  <c r="N57" i="1"/>
  <c r="O57" i="1"/>
  <c r="P57" i="1"/>
  <c r="Q57" i="1"/>
  <c r="R57" i="1"/>
  <c r="S57" i="1"/>
  <c r="T57" i="1"/>
  <c r="U57" i="1"/>
  <c r="V57" i="1"/>
  <c r="W57" i="1"/>
  <c r="X57" i="1"/>
  <c r="Y57" i="1"/>
  <c r="C68" i="1"/>
  <c r="C79" i="1"/>
  <c r="D58" i="1"/>
  <c r="C58" i="1"/>
  <c r="E58" i="1"/>
  <c r="F58" i="1"/>
  <c r="G58" i="1"/>
  <c r="H58" i="1"/>
  <c r="I58" i="1"/>
  <c r="J58" i="1"/>
  <c r="K58" i="1"/>
  <c r="L58" i="1"/>
  <c r="M58" i="1"/>
  <c r="N58" i="1"/>
  <c r="O58" i="1"/>
  <c r="P58" i="1"/>
  <c r="Q58" i="1"/>
  <c r="R58" i="1"/>
  <c r="S58" i="1"/>
  <c r="T58" i="1"/>
  <c r="U58" i="1"/>
  <c r="V58" i="1"/>
  <c r="W58" i="1"/>
  <c r="X58" i="1"/>
  <c r="Y58" i="1"/>
  <c r="C69" i="1"/>
  <c r="C80" i="1"/>
  <c r="D59" i="1"/>
  <c r="C59" i="1"/>
  <c r="E59" i="1"/>
  <c r="F59" i="1"/>
  <c r="G59" i="1"/>
  <c r="H59" i="1"/>
  <c r="I59" i="1"/>
  <c r="J59" i="1"/>
  <c r="K59" i="1"/>
  <c r="L59" i="1"/>
  <c r="M59" i="1"/>
  <c r="N59" i="1"/>
  <c r="O59" i="1"/>
  <c r="P59" i="1"/>
  <c r="Q59" i="1"/>
  <c r="R59" i="1"/>
  <c r="S59" i="1"/>
  <c r="T59" i="1"/>
  <c r="U59" i="1"/>
  <c r="V59" i="1"/>
  <c r="W59" i="1"/>
  <c r="X59" i="1"/>
  <c r="Y59" i="1"/>
  <c r="C70" i="1"/>
  <c r="C81" i="1"/>
  <c r="D60" i="1"/>
  <c r="E60" i="1"/>
  <c r="F60" i="1"/>
  <c r="G60" i="1"/>
  <c r="H60" i="1"/>
  <c r="I60" i="1"/>
  <c r="J60" i="1"/>
  <c r="K60" i="1"/>
  <c r="L60" i="1"/>
  <c r="M60" i="1"/>
  <c r="N60" i="1"/>
  <c r="O60" i="1"/>
  <c r="P60" i="1"/>
  <c r="Q60" i="1"/>
  <c r="R60" i="1"/>
  <c r="S60" i="1"/>
  <c r="T60" i="1"/>
  <c r="U60" i="1"/>
  <c r="V60" i="1"/>
  <c r="W60" i="1"/>
  <c r="X60" i="1"/>
  <c r="Y60" i="1"/>
  <c r="C56" i="1"/>
  <c r="C60" i="1"/>
  <c r="AG4" i="1"/>
  <c r="AG5" i="1"/>
  <c r="AG6" i="1"/>
  <c r="AG7" i="1"/>
  <c r="AG8" i="1"/>
  <c r="AG9" i="1"/>
  <c r="AG10" i="1"/>
  <c r="AG11" i="1"/>
  <c r="AG3" i="1"/>
  <c r="C71" i="1"/>
  <c r="C82" i="1"/>
  <c r="C67" i="1"/>
  <c r="C78" i="1"/>
</calcChain>
</file>

<file path=xl/sharedStrings.xml><?xml version="1.0" encoding="utf-8"?>
<sst xmlns="http://schemas.openxmlformats.org/spreadsheetml/2006/main" count="250" uniqueCount="54">
  <si>
    <t>land</t>
  </si>
  <si>
    <t>jahr</t>
  </si>
  <si>
    <t>övp</t>
  </si>
  <si>
    <t>spö</t>
  </si>
  <si>
    <t>fpö</t>
  </si>
  <si>
    <t>bzö</t>
  </si>
  <si>
    <t>grüne</t>
  </si>
  <si>
    <t>frank</t>
  </si>
  <si>
    <t>neos</t>
  </si>
  <si>
    <t>kpö</t>
  </si>
  <si>
    <t>pirat</t>
  </si>
  <si>
    <t>cpö</t>
  </si>
  <si>
    <t>wandl</t>
  </si>
  <si>
    <t>m</t>
  </si>
  <si>
    <t>euaus</t>
  </si>
  <si>
    <t>slp</t>
  </si>
  <si>
    <t>burgenland</t>
  </si>
  <si>
    <t>lbl</t>
  </si>
  <si>
    <t>kärnten</t>
  </si>
  <si>
    <t>lpö</t>
  </si>
  <si>
    <t>asok</t>
  </si>
  <si>
    <t>stark</t>
  </si>
  <si>
    <t>mandate</t>
  </si>
  <si>
    <t>niederösterreich</t>
  </si>
  <si>
    <t>mut</t>
  </si>
  <si>
    <t>dc</t>
  </si>
  <si>
    <t>oberösterreich</t>
  </si>
  <si>
    <t>salzburg</t>
  </si>
  <si>
    <t>steiermark</t>
  </si>
  <si>
    <t>puma</t>
  </si>
  <si>
    <t>tirol</t>
  </si>
  <si>
    <t>vorwärts</t>
  </si>
  <si>
    <t>fritz</t>
  </si>
  <si>
    <t>gurgiser</t>
  </si>
  <si>
    <t>ft</t>
  </si>
  <si>
    <t>vorarlberg</t>
  </si>
  <si>
    <t>gsi</t>
  </si>
  <si>
    <t>wir</t>
  </si>
  <si>
    <t>kiebitz</t>
  </si>
  <si>
    <t>wien</t>
  </si>
  <si>
    <t>dem</t>
  </si>
  <si>
    <t>lif</t>
  </si>
  <si>
    <t>% Stimmen</t>
  </si>
  <si>
    <t>summe</t>
  </si>
  <si>
    <t>% Sitze</t>
  </si>
  <si>
    <t>% Stimmen - % Sitze</t>
  </si>
  <si>
    <t>Quadrierte Differenz</t>
  </si>
  <si>
    <t>Summe der quadrierten Differenzen</t>
  </si>
  <si>
    <t>Gallagher Index</t>
  </si>
  <si>
    <t>vertretung in exekutive</t>
  </si>
  <si>
    <t>Summe</t>
  </si>
  <si>
    <t>Differenz % Stimmen - % Sitze</t>
  </si>
  <si>
    <t>Gallagher Index Exekutive</t>
  </si>
  <si>
    <t>Gallagher Index Legislative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</si>
</sst>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workbookViewId="0">
      <selection activeCell="H15" sqref="H15:H23"/>
    </sheetView>
  </sheetViews>
  <sheetFormatPr baseColWidth="10" defaultColWidth="8.83203125" defaultRowHeight="15" x14ac:dyDescent="0.2"/>
  <cols>
    <col min="1" max="1" width="16.33203125" customWidth="1"/>
  </cols>
  <sheetData>
    <row r="1" spans="1:8" x14ac:dyDescent="0.2">
      <c r="A1" t="s">
        <v>0</v>
      </c>
      <c r="B1" t="s">
        <v>53</v>
      </c>
      <c r="E1" t="s">
        <v>52</v>
      </c>
    </row>
    <row r="2" spans="1:8" x14ac:dyDescent="0.2">
      <c r="A2" t="s">
        <v>16</v>
      </c>
      <c r="B2" s="1">
        <v>2.1267358922902391</v>
      </c>
      <c r="E2" s="1">
        <f t="shared" ref="E2:E10" si="0">SQRT(B3/2)</f>
        <v>1.021144586077132</v>
      </c>
    </row>
    <row r="3" spans="1:8" x14ac:dyDescent="0.2">
      <c r="A3" t="s">
        <v>18</v>
      </c>
      <c r="B3" s="1">
        <v>2.0854725313492746</v>
      </c>
      <c r="E3" s="1">
        <f t="shared" si="0"/>
        <v>1.1547826354226212</v>
      </c>
    </row>
    <row r="4" spans="1:8" x14ac:dyDescent="0.2">
      <c r="A4" t="s">
        <v>23</v>
      </c>
      <c r="B4" s="1">
        <v>2.6670458701472284</v>
      </c>
      <c r="E4" s="1">
        <f t="shared" si="0"/>
        <v>1.2524121598155835</v>
      </c>
    </row>
    <row r="5" spans="1:8" x14ac:dyDescent="0.2">
      <c r="A5" t="s">
        <v>26</v>
      </c>
      <c r="B5" s="1">
        <v>3.1370724361078697</v>
      </c>
      <c r="E5" s="1">
        <f t="shared" si="0"/>
        <v>0.94115847923978158</v>
      </c>
    </row>
    <row r="6" spans="1:8" x14ac:dyDescent="0.2">
      <c r="A6" t="s">
        <v>27</v>
      </c>
      <c r="B6" s="1">
        <v>1.7715585660898769</v>
      </c>
      <c r="E6" s="1">
        <f t="shared" si="0"/>
        <v>1.2949509156451695</v>
      </c>
    </row>
    <row r="7" spans="1:8" x14ac:dyDescent="0.2">
      <c r="A7" t="s">
        <v>28</v>
      </c>
      <c r="B7" s="1">
        <v>3.3537957478605263</v>
      </c>
      <c r="E7" s="1">
        <f t="shared" si="0"/>
        <v>1.5399674541626016</v>
      </c>
    </row>
    <row r="8" spans="1:8" x14ac:dyDescent="0.2">
      <c r="A8" t="s">
        <v>30</v>
      </c>
      <c r="B8" s="1">
        <v>4.7429995197600885</v>
      </c>
      <c r="E8" s="1">
        <f t="shared" si="0"/>
        <v>1.3590508926725706</v>
      </c>
    </row>
    <row r="9" spans="1:8" x14ac:dyDescent="0.2">
      <c r="A9" t="s">
        <v>35</v>
      </c>
      <c r="B9" s="1">
        <v>3.694038657748222</v>
      </c>
      <c r="E9" s="1">
        <f t="shared" si="0"/>
        <v>1.3907257156059292</v>
      </c>
    </row>
    <row r="10" spans="1:8" x14ac:dyDescent="0.2">
      <c r="A10" t="s">
        <v>39</v>
      </c>
      <c r="B10" s="1">
        <v>3.8682360320952474</v>
      </c>
      <c r="E10" s="1">
        <f t="shared" si="0"/>
        <v>0</v>
      </c>
    </row>
    <row r="13" spans="1:8" x14ac:dyDescent="0.2">
      <c r="B13" t="s">
        <v>49</v>
      </c>
      <c r="H13" t="s">
        <v>50</v>
      </c>
    </row>
    <row r="14" spans="1:8" x14ac:dyDescent="0.2">
      <c r="B14" t="s">
        <v>2</v>
      </c>
      <c r="C14" t="s">
        <v>3</v>
      </c>
      <c r="D14" t="s">
        <v>4</v>
      </c>
      <c r="E14" t="s">
        <v>6</v>
      </c>
      <c r="F14" t="s">
        <v>7</v>
      </c>
    </row>
    <row r="15" spans="1:8" x14ac:dyDescent="0.2">
      <c r="A15" t="s">
        <v>16</v>
      </c>
      <c r="B15">
        <f>IF(Exekutive!D2&gt;0,Legislative!C3,0)</f>
        <v>34.619999999999997</v>
      </c>
      <c r="C15">
        <f>IF(Exekutive!E2&gt;0,Legislative!D3,0)</f>
        <v>48.26</v>
      </c>
      <c r="D15">
        <f>IF(Exekutive!F2&gt;0,Legislative!E3,0)</f>
        <v>0</v>
      </c>
      <c r="E15">
        <f>IF(Exekutive!G2&gt;0,Legislative!F3,0)</f>
        <v>0</v>
      </c>
      <c r="F15">
        <f>IF(Exekutive!H2&gt;0,Legislative!I3,0)</f>
        <v>0</v>
      </c>
      <c r="H15" s="2">
        <f>SUM(B15:F15)</f>
        <v>82.88</v>
      </c>
    </row>
    <row r="16" spans="1:8" x14ac:dyDescent="0.2">
      <c r="A16" t="s">
        <v>18</v>
      </c>
      <c r="B16">
        <f>IF(Exekutive!D3&gt;0,Legislative!C4,0)</f>
        <v>14.4</v>
      </c>
      <c r="C16">
        <f>IF(Exekutive!E3&gt;0,Legislative!D4,0)</f>
        <v>37.130000000000003</v>
      </c>
      <c r="D16">
        <f>IF(Exekutive!F3&gt;0,Legislative!E4,0)</f>
        <v>16.850000000000001</v>
      </c>
      <c r="E16">
        <f>IF(Exekutive!G3&gt;0,Legislative!F4,0)</f>
        <v>12.1</v>
      </c>
      <c r="F16">
        <f>IF(Exekutive!H3&gt;0,Legislative!I4,0)</f>
        <v>11.18</v>
      </c>
      <c r="H16" s="2">
        <f t="shared" ref="H16:H23" si="1">SUM(B16:F16)</f>
        <v>91.66</v>
      </c>
    </row>
    <row r="17" spans="1:8" x14ac:dyDescent="0.2">
      <c r="A17" t="s">
        <v>23</v>
      </c>
      <c r="B17">
        <f>IF(Exekutive!D4&gt;0,Legislative!C5,0)</f>
        <v>50.79</v>
      </c>
      <c r="C17">
        <f>IF(Exekutive!E4&gt;0,Legislative!D5,0)</f>
        <v>21.57</v>
      </c>
      <c r="D17">
        <f>IF(Exekutive!F4&gt;0,Legislative!E5,0)</f>
        <v>0</v>
      </c>
      <c r="E17">
        <f>IF(Exekutive!G4&gt;0,Legislative!F5,0)</f>
        <v>0</v>
      </c>
      <c r="F17">
        <f>IF(Exekutive!H4&gt;0,Legislative!I5,0)</f>
        <v>9.84</v>
      </c>
      <c r="H17" s="2">
        <f t="shared" si="1"/>
        <v>82.2</v>
      </c>
    </row>
    <row r="18" spans="1:8" x14ac:dyDescent="0.2">
      <c r="A18" t="s">
        <v>26</v>
      </c>
      <c r="B18">
        <f>IF(Exekutive!D5&gt;0,Legislative!C6,0)</f>
        <v>46.76</v>
      </c>
      <c r="C18">
        <f>IF(Exekutive!E5&gt;0,Legislative!D6,0)</f>
        <v>24.94</v>
      </c>
      <c r="D18">
        <f>IF(Exekutive!F5&gt;0,Legislative!E6,0)</f>
        <v>15.29</v>
      </c>
      <c r="E18">
        <f>IF(Exekutive!G5&gt;0,Legislative!F6,0)</f>
        <v>9.18</v>
      </c>
      <c r="F18">
        <f>IF(Exekutive!H5&gt;0,Legislative!I6,0)</f>
        <v>0</v>
      </c>
      <c r="H18" s="2">
        <f t="shared" si="1"/>
        <v>96.170000000000016</v>
      </c>
    </row>
    <row r="19" spans="1:8" x14ac:dyDescent="0.2">
      <c r="A19" t="s">
        <v>27</v>
      </c>
      <c r="B19">
        <f>IF(Exekutive!D6&gt;0,Legislative!C7,0)</f>
        <v>29.01</v>
      </c>
      <c r="C19">
        <f>IF(Exekutive!E6&gt;0,Legislative!D7,0)</f>
        <v>0</v>
      </c>
      <c r="D19">
        <f>IF(Exekutive!F6&gt;0,Legislative!E7,0)</f>
        <v>0</v>
      </c>
      <c r="E19">
        <f>IF(Exekutive!G6&gt;0,Legislative!F7,0)</f>
        <v>20.18</v>
      </c>
      <c r="F19">
        <f>IF(Exekutive!H6&gt;0,Legislative!I7,0)</f>
        <v>0</v>
      </c>
      <c r="H19" s="2">
        <f t="shared" si="1"/>
        <v>49.19</v>
      </c>
    </row>
    <row r="20" spans="1:8" x14ac:dyDescent="0.2">
      <c r="A20" t="s">
        <v>28</v>
      </c>
      <c r="B20">
        <f>IF(Exekutive!D7&gt;0,Legislative!C8,0)</f>
        <v>37.19</v>
      </c>
      <c r="C20">
        <f>IF(Exekutive!E7&gt;0,Legislative!D8,0)</f>
        <v>38.26</v>
      </c>
      <c r="D20">
        <f>IF(Exekutive!F7&gt;0,Legislative!E8,0)</f>
        <v>10.66</v>
      </c>
      <c r="E20">
        <f>IF(Exekutive!G7&gt;0,Legislative!F8,0)</f>
        <v>0</v>
      </c>
      <c r="F20">
        <f>IF(Exekutive!H7&gt;0,Legislative!I8,0)</f>
        <v>0</v>
      </c>
      <c r="H20" s="2">
        <f t="shared" si="1"/>
        <v>86.109999999999985</v>
      </c>
    </row>
    <row r="21" spans="1:8" x14ac:dyDescent="0.2">
      <c r="A21" t="s">
        <v>30</v>
      </c>
      <c r="B21">
        <f>IF(Exekutive!D8&gt;0,Legislative!C9,0)</f>
        <v>39.35</v>
      </c>
      <c r="C21">
        <f>IF(Exekutive!E8&gt;0,Legislative!D9,0)</f>
        <v>0</v>
      </c>
      <c r="D21">
        <f>IF(Exekutive!F8&gt;0,Legislative!E9,0)</f>
        <v>0</v>
      </c>
      <c r="E21">
        <f>IF(Exekutive!G8&gt;0,Legislative!F9,0)</f>
        <v>12.59</v>
      </c>
      <c r="F21">
        <f>IF(Exekutive!H8&gt;0,Legislative!I9,0)</f>
        <v>0</v>
      </c>
      <c r="H21" s="2">
        <f t="shared" si="1"/>
        <v>51.94</v>
      </c>
    </row>
    <row r="22" spans="1:8" x14ac:dyDescent="0.2">
      <c r="A22" t="s">
        <v>35</v>
      </c>
      <c r="B22">
        <f>IF(Exekutive!D9&gt;0,Legislative!C10,0)</f>
        <v>50.79</v>
      </c>
      <c r="C22">
        <f>IF(Exekutive!E9&gt;0,Legislative!D10,0)</f>
        <v>0</v>
      </c>
      <c r="D22">
        <f>IF(Exekutive!F9&gt;0,Legislative!E10,0)</f>
        <v>0</v>
      </c>
      <c r="E22">
        <f>IF(Exekutive!G9&gt;0,Legislative!F10,0)</f>
        <v>0</v>
      </c>
      <c r="F22">
        <f>IF(Exekutive!H9&gt;0,Legislative!I10,0)</f>
        <v>0</v>
      </c>
      <c r="H22" s="2">
        <f t="shared" si="1"/>
        <v>50.79</v>
      </c>
    </row>
    <row r="23" spans="1:8" x14ac:dyDescent="0.2">
      <c r="A23" t="s">
        <v>39</v>
      </c>
      <c r="B23">
        <f>IF(Exekutive!D10&gt;0,Legislative!C11,0)</f>
        <v>13.99</v>
      </c>
      <c r="C23">
        <f>IF(Exekutive!E10&gt;0,Legislative!D11,0)</f>
        <v>44.34</v>
      </c>
      <c r="D23">
        <f>IF(Exekutive!F10&gt;0,Legislative!E11,0)</f>
        <v>25.77</v>
      </c>
      <c r="E23">
        <f>IF(Exekutive!G10&gt;0,Legislative!F11,0)</f>
        <v>12.64</v>
      </c>
      <c r="F23">
        <f>IF(Exekutive!H10&gt;0,Legislative!I11,0)</f>
        <v>0</v>
      </c>
      <c r="H23" s="2">
        <f t="shared" si="1"/>
        <v>96.740000000000009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tabSelected="1" workbookViewId="0">
      <selection activeCell="B1" sqref="B1:B9"/>
    </sheetView>
  </sheetViews>
  <sheetFormatPr baseColWidth="10" defaultRowHeight="15" x14ac:dyDescent="0.2"/>
  <sheetData>
    <row r="1" spans="1:2" x14ac:dyDescent="0.2">
      <c r="A1" t="s">
        <v>16</v>
      </c>
      <c r="B1">
        <v>82.88</v>
      </c>
    </row>
    <row r="2" spans="1:2" x14ac:dyDescent="0.2">
      <c r="A2" t="s">
        <v>18</v>
      </c>
      <c r="B2">
        <v>91.66</v>
      </c>
    </row>
    <row r="3" spans="1:2" x14ac:dyDescent="0.2">
      <c r="A3" t="s">
        <v>23</v>
      </c>
      <c r="B3">
        <v>82.2</v>
      </c>
    </row>
    <row r="4" spans="1:2" x14ac:dyDescent="0.2">
      <c r="A4" t="s">
        <v>26</v>
      </c>
      <c r="B4">
        <v>96.170000000000016</v>
      </c>
    </row>
    <row r="5" spans="1:2" x14ac:dyDescent="0.2">
      <c r="A5" t="s">
        <v>27</v>
      </c>
      <c r="B5">
        <v>49.19</v>
      </c>
    </row>
    <row r="6" spans="1:2" x14ac:dyDescent="0.2">
      <c r="A6" t="s">
        <v>28</v>
      </c>
      <c r="B6">
        <v>86.109999999999985</v>
      </c>
    </row>
    <row r="7" spans="1:2" x14ac:dyDescent="0.2">
      <c r="A7" t="s">
        <v>30</v>
      </c>
      <c r="B7">
        <v>51.94</v>
      </c>
    </row>
    <row r="8" spans="1:2" x14ac:dyDescent="0.2">
      <c r="A8" t="s">
        <v>35</v>
      </c>
      <c r="B8">
        <v>50.79</v>
      </c>
    </row>
    <row r="9" spans="1:2" x14ac:dyDescent="0.2">
      <c r="A9" t="s">
        <v>39</v>
      </c>
      <c r="B9">
        <v>96.740000000000009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82"/>
  <sheetViews>
    <sheetView topLeftCell="A58" workbookViewId="0">
      <selection activeCell="G3" sqref="G3:AF11"/>
    </sheetView>
  </sheetViews>
  <sheetFormatPr baseColWidth="10" defaultColWidth="8.83203125" defaultRowHeight="15" x14ac:dyDescent="0.2"/>
  <cols>
    <col min="1" max="1" width="11.33203125" customWidth="1"/>
  </cols>
  <sheetData>
    <row r="1" spans="1:33" x14ac:dyDescent="0.2">
      <c r="A1" t="s">
        <v>42</v>
      </c>
    </row>
    <row r="2" spans="1:33" x14ac:dyDescent="0.2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6</v>
      </c>
      <c r="G2" t="s">
        <v>17</v>
      </c>
      <c r="H2" t="s">
        <v>5</v>
      </c>
      <c r="I2" t="s">
        <v>7</v>
      </c>
      <c r="J2" t="s">
        <v>8</v>
      </c>
      <c r="K2" t="s">
        <v>9</v>
      </c>
      <c r="L2" t="s">
        <v>10</v>
      </c>
      <c r="M2" t="s">
        <v>11</v>
      </c>
      <c r="N2" t="s">
        <v>12</v>
      </c>
      <c r="O2" t="s">
        <v>13</v>
      </c>
      <c r="P2" t="s">
        <v>14</v>
      </c>
      <c r="Q2" t="s">
        <v>15</v>
      </c>
      <c r="R2" t="s">
        <v>19</v>
      </c>
      <c r="S2" t="s">
        <v>20</v>
      </c>
      <c r="T2" t="s">
        <v>21</v>
      </c>
      <c r="U2" t="s">
        <v>24</v>
      </c>
      <c r="V2" t="s">
        <v>25</v>
      </c>
      <c r="W2" t="s">
        <v>29</v>
      </c>
      <c r="X2" t="s">
        <v>31</v>
      </c>
      <c r="Y2" t="s">
        <v>32</v>
      </c>
      <c r="Z2" t="s">
        <v>33</v>
      </c>
      <c r="AA2" t="s">
        <v>34</v>
      </c>
      <c r="AB2" t="s">
        <v>36</v>
      </c>
      <c r="AC2" t="s">
        <v>37</v>
      </c>
      <c r="AD2" t="s">
        <v>38</v>
      </c>
      <c r="AE2" t="s">
        <v>41</v>
      </c>
      <c r="AF2" t="s">
        <v>40</v>
      </c>
      <c r="AG2" t="s">
        <v>43</v>
      </c>
    </row>
    <row r="3" spans="1:33" x14ac:dyDescent="0.2">
      <c r="A3" t="s">
        <v>16</v>
      </c>
      <c r="B3">
        <v>2010</v>
      </c>
      <c r="C3">
        <v>34.619999999999997</v>
      </c>
      <c r="D3">
        <v>48.26</v>
      </c>
      <c r="E3">
        <v>8.98</v>
      </c>
      <c r="F3">
        <v>4.1500000000000004</v>
      </c>
      <c r="G3">
        <v>4</v>
      </c>
      <c r="AG3">
        <f>SUM(C3:AF3)</f>
        <v>100.01</v>
      </c>
    </row>
    <row r="4" spans="1:33" x14ac:dyDescent="0.2">
      <c r="A4" t="s">
        <v>18</v>
      </c>
      <c r="B4">
        <v>2013</v>
      </c>
      <c r="C4">
        <v>14.4</v>
      </c>
      <c r="D4">
        <v>37.130000000000003</v>
      </c>
      <c r="E4">
        <v>16.850000000000001</v>
      </c>
      <c r="F4">
        <v>12.1</v>
      </c>
      <c r="H4">
        <v>6.4</v>
      </c>
      <c r="I4">
        <v>11.18</v>
      </c>
      <c r="L4">
        <v>0.99</v>
      </c>
      <c r="R4">
        <v>0.57999999999999996</v>
      </c>
      <c r="S4">
        <v>0.23</v>
      </c>
      <c r="T4">
        <v>0.15</v>
      </c>
      <c r="AG4">
        <f t="shared" ref="AG4:AG11" si="0">SUM(C4:AF4)</f>
        <v>100.01</v>
      </c>
    </row>
    <row r="5" spans="1:33" x14ac:dyDescent="0.2">
      <c r="A5" t="s">
        <v>23</v>
      </c>
      <c r="B5">
        <v>2013</v>
      </c>
      <c r="C5">
        <v>50.79</v>
      </c>
      <c r="D5">
        <v>21.57</v>
      </c>
      <c r="E5">
        <v>8.2100000000000009</v>
      </c>
      <c r="F5">
        <v>8.06</v>
      </c>
      <c r="I5">
        <v>9.84</v>
      </c>
      <c r="K5">
        <v>0.77</v>
      </c>
      <c r="L5">
        <v>0.05</v>
      </c>
      <c r="U5">
        <v>0.61</v>
      </c>
      <c r="V5">
        <v>0.09</v>
      </c>
      <c r="AG5">
        <f t="shared" si="0"/>
        <v>99.99</v>
      </c>
    </row>
    <row r="6" spans="1:33" x14ac:dyDescent="0.2">
      <c r="A6" t="s">
        <v>26</v>
      </c>
      <c r="B6">
        <v>2009</v>
      </c>
      <c r="C6">
        <v>46.76</v>
      </c>
      <c r="D6">
        <v>24.94</v>
      </c>
      <c r="E6">
        <v>15.29</v>
      </c>
      <c r="F6">
        <v>9.18</v>
      </c>
      <c r="H6">
        <v>2.83</v>
      </c>
      <c r="K6">
        <v>0.56000000000000005</v>
      </c>
      <c r="V6">
        <v>0.43</v>
      </c>
      <c r="AG6">
        <f t="shared" si="0"/>
        <v>99.990000000000023</v>
      </c>
    </row>
    <row r="7" spans="1:33" x14ac:dyDescent="0.2">
      <c r="A7" t="s">
        <v>27</v>
      </c>
      <c r="B7">
        <v>2013</v>
      </c>
      <c r="C7">
        <v>29.01</v>
      </c>
      <c r="D7">
        <v>23.81</v>
      </c>
      <c r="E7">
        <v>17.03</v>
      </c>
      <c r="F7">
        <v>20.18</v>
      </c>
      <c r="I7">
        <v>8.34</v>
      </c>
      <c r="K7">
        <v>0.33</v>
      </c>
      <c r="L7">
        <v>1.3</v>
      </c>
      <c r="AG7">
        <f t="shared" si="0"/>
        <v>100</v>
      </c>
    </row>
    <row r="8" spans="1:33" x14ac:dyDescent="0.2">
      <c r="A8" t="s">
        <v>28</v>
      </c>
      <c r="B8">
        <v>2010</v>
      </c>
      <c r="C8">
        <v>37.19</v>
      </c>
      <c r="D8">
        <v>38.26</v>
      </c>
      <c r="E8">
        <v>10.66</v>
      </c>
      <c r="F8">
        <v>5.55</v>
      </c>
      <c r="H8">
        <v>2.98</v>
      </c>
      <c r="K8">
        <v>4.41</v>
      </c>
      <c r="M8">
        <v>0.72</v>
      </c>
      <c r="W8">
        <v>0.24</v>
      </c>
      <c r="AG8">
        <f t="shared" si="0"/>
        <v>100.00999999999998</v>
      </c>
    </row>
    <row r="9" spans="1:33" x14ac:dyDescent="0.2">
      <c r="A9" t="s">
        <v>30</v>
      </c>
      <c r="B9">
        <v>2013</v>
      </c>
      <c r="C9">
        <v>39.35</v>
      </c>
      <c r="D9">
        <v>13.72</v>
      </c>
      <c r="E9">
        <v>9.34</v>
      </c>
      <c r="F9">
        <v>12.59</v>
      </c>
      <c r="I9">
        <v>3.36</v>
      </c>
      <c r="K9">
        <v>0.53</v>
      </c>
      <c r="L9">
        <v>0.38</v>
      </c>
      <c r="X9">
        <v>9.5399999999999991</v>
      </c>
      <c r="Y9">
        <v>5.61</v>
      </c>
      <c r="Z9">
        <v>4.84</v>
      </c>
      <c r="AA9">
        <v>0.73</v>
      </c>
      <c r="AG9">
        <f t="shared" si="0"/>
        <v>99.990000000000009</v>
      </c>
    </row>
    <row r="10" spans="1:33" x14ac:dyDescent="0.2">
      <c r="A10" t="s">
        <v>35</v>
      </c>
      <c r="B10">
        <v>2009</v>
      </c>
      <c r="C10">
        <v>50.79</v>
      </c>
      <c r="D10">
        <v>10.02</v>
      </c>
      <c r="E10">
        <v>25.12</v>
      </c>
      <c r="F10">
        <v>10.58</v>
      </c>
      <c r="H10">
        <v>1.2</v>
      </c>
      <c r="AB10">
        <v>1.74</v>
      </c>
      <c r="AC10">
        <v>0.36</v>
      </c>
      <c r="AD10">
        <v>0.19</v>
      </c>
      <c r="AG10">
        <f t="shared" si="0"/>
        <v>100</v>
      </c>
    </row>
    <row r="11" spans="1:33" x14ac:dyDescent="0.2">
      <c r="A11" t="s">
        <v>39</v>
      </c>
      <c r="B11">
        <v>2010</v>
      </c>
      <c r="C11">
        <v>13.99</v>
      </c>
      <c r="D11">
        <v>44.34</v>
      </c>
      <c r="E11">
        <v>25.77</v>
      </c>
      <c r="F11">
        <v>12.64</v>
      </c>
      <c r="H11">
        <v>1.33</v>
      </c>
      <c r="K11">
        <v>1.1200000000000001</v>
      </c>
      <c r="Q11">
        <v>0.01</v>
      </c>
      <c r="U11">
        <v>7.0000000000000007E-2</v>
      </c>
      <c r="AE11">
        <v>0.69</v>
      </c>
      <c r="AF11">
        <v>0.04</v>
      </c>
      <c r="AG11">
        <f t="shared" si="0"/>
        <v>100.00000000000001</v>
      </c>
    </row>
    <row r="17" spans="1:26" x14ac:dyDescent="0.2">
      <c r="A17" t="s">
        <v>22</v>
      </c>
    </row>
    <row r="19" spans="1:26" x14ac:dyDescent="0.2">
      <c r="A19" t="s">
        <v>16</v>
      </c>
      <c r="B19">
        <v>2010</v>
      </c>
      <c r="C19">
        <v>13</v>
      </c>
      <c r="D19">
        <v>18</v>
      </c>
      <c r="E19">
        <v>3</v>
      </c>
      <c r="F19">
        <v>1</v>
      </c>
      <c r="G19">
        <v>1</v>
      </c>
      <c r="Z19">
        <f>SUM(C19:Y19)</f>
        <v>36</v>
      </c>
    </row>
    <row r="20" spans="1:26" x14ac:dyDescent="0.2">
      <c r="A20" t="s">
        <v>18</v>
      </c>
      <c r="B20">
        <v>2013</v>
      </c>
      <c r="C20">
        <v>5</v>
      </c>
      <c r="D20">
        <v>14</v>
      </c>
      <c r="E20">
        <v>6</v>
      </c>
      <c r="F20">
        <v>5</v>
      </c>
      <c r="H20">
        <v>2</v>
      </c>
      <c r="I20">
        <v>4</v>
      </c>
      <c r="Z20">
        <f t="shared" ref="Z20:Z27" si="1">SUM(C20:Y20)</f>
        <v>36</v>
      </c>
    </row>
    <row r="21" spans="1:26" x14ac:dyDescent="0.2">
      <c r="A21" t="s">
        <v>23</v>
      </c>
      <c r="B21">
        <v>2013</v>
      </c>
      <c r="C21">
        <v>30</v>
      </c>
      <c r="D21">
        <v>13</v>
      </c>
      <c r="E21">
        <v>4</v>
      </c>
      <c r="F21">
        <v>4</v>
      </c>
      <c r="I21">
        <v>5</v>
      </c>
      <c r="Z21">
        <f t="shared" si="1"/>
        <v>56</v>
      </c>
    </row>
    <row r="22" spans="1:26" x14ac:dyDescent="0.2">
      <c r="A22" t="s">
        <v>26</v>
      </c>
      <c r="B22">
        <v>2009</v>
      </c>
      <c r="C22">
        <v>28</v>
      </c>
      <c r="D22">
        <v>14</v>
      </c>
      <c r="E22">
        <v>9</v>
      </c>
      <c r="F22">
        <v>5</v>
      </c>
      <c r="Z22">
        <f t="shared" si="1"/>
        <v>56</v>
      </c>
    </row>
    <row r="23" spans="1:26" x14ac:dyDescent="0.2">
      <c r="A23" t="s">
        <v>27</v>
      </c>
      <c r="B23">
        <v>2013</v>
      </c>
      <c r="C23">
        <v>11</v>
      </c>
      <c r="D23">
        <v>9</v>
      </c>
      <c r="E23">
        <v>6</v>
      </c>
      <c r="F23">
        <v>7</v>
      </c>
      <c r="I23">
        <v>3</v>
      </c>
      <c r="Z23">
        <f t="shared" si="1"/>
        <v>36</v>
      </c>
    </row>
    <row r="24" spans="1:26" x14ac:dyDescent="0.2">
      <c r="A24" t="s">
        <v>28</v>
      </c>
      <c r="B24">
        <v>2010</v>
      </c>
      <c r="C24">
        <v>22</v>
      </c>
      <c r="D24">
        <v>23</v>
      </c>
      <c r="E24">
        <v>6</v>
      </c>
      <c r="F24">
        <v>3</v>
      </c>
      <c r="K24">
        <v>2</v>
      </c>
      <c r="Z24">
        <f t="shared" si="1"/>
        <v>56</v>
      </c>
    </row>
    <row r="25" spans="1:26" x14ac:dyDescent="0.2">
      <c r="A25" t="s">
        <v>30</v>
      </c>
      <c r="B25">
        <v>2013</v>
      </c>
      <c r="C25">
        <v>16</v>
      </c>
      <c r="D25">
        <v>5</v>
      </c>
      <c r="E25">
        <v>4</v>
      </c>
      <c r="F25">
        <v>5</v>
      </c>
      <c r="X25">
        <v>4</v>
      </c>
      <c r="Y25">
        <v>2</v>
      </c>
      <c r="Z25">
        <f t="shared" si="1"/>
        <v>36</v>
      </c>
    </row>
    <row r="26" spans="1:26" x14ac:dyDescent="0.2">
      <c r="A26" t="s">
        <v>35</v>
      </c>
      <c r="B26">
        <v>2009</v>
      </c>
      <c r="C26">
        <v>20</v>
      </c>
      <c r="D26">
        <v>3</v>
      </c>
      <c r="E26">
        <v>9</v>
      </c>
      <c r="F26">
        <v>4</v>
      </c>
      <c r="Z26">
        <f t="shared" si="1"/>
        <v>36</v>
      </c>
    </row>
    <row r="27" spans="1:26" x14ac:dyDescent="0.2">
      <c r="A27" t="s">
        <v>39</v>
      </c>
      <c r="B27">
        <v>2010</v>
      </c>
      <c r="C27">
        <v>13</v>
      </c>
      <c r="D27">
        <v>49</v>
      </c>
      <c r="E27">
        <v>27</v>
      </c>
      <c r="F27">
        <v>11</v>
      </c>
      <c r="Z27">
        <f t="shared" si="1"/>
        <v>100</v>
      </c>
    </row>
    <row r="29" spans="1:26" x14ac:dyDescent="0.2">
      <c r="A29" t="s">
        <v>44</v>
      </c>
    </row>
    <row r="30" spans="1:26" x14ac:dyDescent="0.2">
      <c r="A30" t="s">
        <v>16</v>
      </c>
      <c r="B30">
        <v>2010</v>
      </c>
      <c r="C30">
        <f>C19/Z19</f>
        <v>0.3611111111111111</v>
      </c>
      <c r="D30">
        <f>D19/Z19</f>
        <v>0.5</v>
      </c>
      <c r="E30">
        <f>E19/Z19</f>
        <v>8.3333333333333329E-2</v>
      </c>
      <c r="F30">
        <f>F19/Z19</f>
        <v>2.7777777777777776E-2</v>
      </c>
      <c r="G30">
        <f>G19/Z19</f>
        <v>2.7777777777777776E-2</v>
      </c>
      <c r="H30">
        <f>H19/Z19</f>
        <v>0</v>
      </c>
      <c r="I30">
        <f>I19/Z19</f>
        <v>0</v>
      </c>
      <c r="J30">
        <v>0</v>
      </c>
      <c r="K30">
        <f>K19/Z19</f>
        <v>0</v>
      </c>
      <c r="X30">
        <f>X19/Z19</f>
        <v>0</v>
      </c>
      <c r="Y30">
        <f>Y19/Z19</f>
        <v>0</v>
      </c>
    </row>
    <row r="31" spans="1:26" x14ac:dyDescent="0.2">
      <c r="A31" t="s">
        <v>18</v>
      </c>
      <c r="B31">
        <v>2013</v>
      </c>
      <c r="C31">
        <f t="shared" ref="C31:C38" si="2">C20/Z20</f>
        <v>0.1388888888888889</v>
      </c>
      <c r="D31">
        <f t="shared" ref="D31:D38" si="3">D20/Z20</f>
        <v>0.3888888888888889</v>
      </c>
      <c r="E31">
        <f t="shared" ref="E31:E38" si="4">E20/Z20</f>
        <v>0.16666666666666666</v>
      </c>
      <c r="F31">
        <f t="shared" ref="F31:F38" si="5">F20/Z20</f>
        <v>0.1388888888888889</v>
      </c>
      <c r="G31">
        <f t="shared" ref="G31:G38" si="6">G20/Z20</f>
        <v>0</v>
      </c>
      <c r="H31">
        <f t="shared" ref="H31:H38" si="7">H20/Z20</f>
        <v>5.5555555555555552E-2</v>
      </c>
      <c r="I31">
        <f t="shared" ref="I31:I38" si="8">I20/Z20</f>
        <v>0.1111111111111111</v>
      </c>
      <c r="J31">
        <v>0</v>
      </c>
      <c r="K31">
        <f t="shared" ref="K31:K38" si="9">K20/Z20</f>
        <v>0</v>
      </c>
      <c r="X31">
        <f t="shared" ref="X31:X37" si="10">X20/Z20</f>
        <v>0</v>
      </c>
      <c r="Y31">
        <f t="shared" ref="Y31:Y38" si="11">Y20/Z20</f>
        <v>0</v>
      </c>
    </row>
    <row r="32" spans="1:26" x14ac:dyDescent="0.2">
      <c r="A32" t="s">
        <v>23</v>
      </c>
      <c r="B32">
        <v>2013</v>
      </c>
      <c r="C32">
        <f t="shared" si="2"/>
        <v>0.5357142857142857</v>
      </c>
      <c r="D32">
        <f t="shared" si="3"/>
        <v>0.23214285714285715</v>
      </c>
      <c r="E32">
        <f t="shared" si="4"/>
        <v>7.1428571428571425E-2</v>
      </c>
      <c r="F32">
        <f t="shared" si="5"/>
        <v>7.1428571428571425E-2</v>
      </c>
      <c r="G32">
        <f t="shared" si="6"/>
        <v>0</v>
      </c>
      <c r="H32">
        <f t="shared" si="7"/>
        <v>0</v>
      </c>
      <c r="I32">
        <f t="shared" si="8"/>
        <v>8.9285714285714288E-2</v>
      </c>
      <c r="J32">
        <v>0</v>
      </c>
      <c r="K32">
        <f t="shared" si="9"/>
        <v>0</v>
      </c>
      <c r="X32">
        <f t="shared" si="10"/>
        <v>0</v>
      </c>
      <c r="Y32">
        <f t="shared" si="11"/>
        <v>0</v>
      </c>
    </row>
    <row r="33" spans="1:25" x14ac:dyDescent="0.2">
      <c r="A33" t="s">
        <v>26</v>
      </c>
      <c r="B33">
        <v>2009</v>
      </c>
      <c r="C33">
        <f t="shared" si="2"/>
        <v>0.5</v>
      </c>
      <c r="D33">
        <f t="shared" si="3"/>
        <v>0.25</v>
      </c>
      <c r="E33">
        <f t="shared" si="4"/>
        <v>0.16071428571428573</v>
      </c>
      <c r="F33">
        <f t="shared" si="5"/>
        <v>8.9285714285714288E-2</v>
      </c>
      <c r="G33">
        <f t="shared" si="6"/>
        <v>0</v>
      </c>
      <c r="H33">
        <f t="shared" si="7"/>
        <v>0</v>
      </c>
      <c r="I33">
        <f t="shared" si="8"/>
        <v>0</v>
      </c>
      <c r="J33">
        <v>0</v>
      </c>
      <c r="K33">
        <f t="shared" si="9"/>
        <v>0</v>
      </c>
      <c r="X33">
        <f t="shared" si="10"/>
        <v>0</v>
      </c>
      <c r="Y33">
        <f t="shared" si="11"/>
        <v>0</v>
      </c>
    </row>
    <row r="34" spans="1:25" x14ac:dyDescent="0.2">
      <c r="A34" t="s">
        <v>27</v>
      </c>
      <c r="B34">
        <v>2013</v>
      </c>
      <c r="C34">
        <f t="shared" si="2"/>
        <v>0.30555555555555558</v>
      </c>
      <c r="D34">
        <f t="shared" si="3"/>
        <v>0.25</v>
      </c>
      <c r="E34">
        <f t="shared" si="4"/>
        <v>0.16666666666666666</v>
      </c>
      <c r="F34">
        <f t="shared" si="5"/>
        <v>0.19444444444444445</v>
      </c>
      <c r="G34">
        <f t="shared" si="6"/>
        <v>0</v>
      </c>
      <c r="H34">
        <f t="shared" si="7"/>
        <v>0</v>
      </c>
      <c r="I34">
        <f t="shared" si="8"/>
        <v>8.3333333333333329E-2</v>
      </c>
      <c r="J34">
        <v>0</v>
      </c>
      <c r="K34">
        <f t="shared" si="9"/>
        <v>0</v>
      </c>
      <c r="X34">
        <f t="shared" si="10"/>
        <v>0</v>
      </c>
      <c r="Y34">
        <f t="shared" si="11"/>
        <v>0</v>
      </c>
    </row>
    <row r="35" spans="1:25" x14ac:dyDescent="0.2">
      <c r="A35" t="s">
        <v>28</v>
      </c>
      <c r="B35">
        <v>2010</v>
      </c>
      <c r="C35">
        <f t="shared" si="2"/>
        <v>0.39285714285714285</v>
      </c>
      <c r="D35">
        <f t="shared" si="3"/>
        <v>0.4107142857142857</v>
      </c>
      <c r="E35">
        <f t="shared" si="4"/>
        <v>0.10714285714285714</v>
      </c>
      <c r="F35">
        <f t="shared" si="5"/>
        <v>5.3571428571428568E-2</v>
      </c>
      <c r="G35">
        <f t="shared" si="6"/>
        <v>0</v>
      </c>
      <c r="H35">
        <f t="shared" si="7"/>
        <v>0</v>
      </c>
      <c r="I35">
        <f t="shared" si="8"/>
        <v>0</v>
      </c>
      <c r="J35">
        <v>0</v>
      </c>
      <c r="K35">
        <f t="shared" si="9"/>
        <v>3.5714285714285712E-2</v>
      </c>
      <c r="X35">
        <f t="shared" si="10"/>
        <v>0</v>
      </c>
      <c r="Y35">
        <f t="shared" si="11"/>
        <v>0</v>
      </c>
    </row>
    <row r="36" spans="1:25" x14ac:dyDescent="0.2">
      <c r="A36" t="s">
        <v>30</v>
      </c>
      <c r="B36">
        <v>2013</v>
      </c>
      <c r="C36">
        <f t="shared" si="2"/>
        <v>0.44444444444444442</v>
      </c>
      <c r="D36">
        <f t="shared" si="3"/>
        <v>0.1388888888888889</v>
      </c>
      <c r="E36">
        <f t="shared" si="4"/>
        <v>0.1111111111111111</v>
      </c>
      <c r="F36">
        <f t="shared" si="5"/>
        <v>0.1388888888888889</v>
      </c>
      <c r="G36">
        <f t="shared" si="6"/>
        <v>0</v>
      </c>
      <c r="H36">
        <f t="shared" si="7"/>
        <v>0</v>
      </c>
      <c r="I36">
        <f t="shared" si="8"/>
        <v>0</v>
      </c>
      <c r="J36">
        <v>0</v>
      </c>
      <c r="K36">
        <f t="shared" si="9"/>
        <v>0</v>
      </c>
      <c r="X36">
        <f t="shared" si="10"/>
        <v>0.1111111111111111</v>
      </c>
      <c r="Y36">
        <f t="shared" si="11"/>
        <v>5.5555555555555552E-2</v>
      </c>
    </row>
    <row r="37" spans="1:25" x14ac:dyDescent="0.2">
      <c r="A37" t="s">
        <v>35</v>
      </c>
      <c r="B37">
        <v>2009</v>
      </c>
      <c r="C37">
        <f t="shared" si="2"/>
        <v>0.55555555555555558</v>
      </c>
      <c r="D37">
        <f t="shared" si="3"/>
        <v>8.3333333333333329E-2</v>
      </c>
      <c r="E37">
        <f t="shared" si="4"/>
        <v>0.25</v>
      </c>
      <c r="F37">
        <f t="shared" si="5"/>
        <v>0.1111111111111111</v>
      </c>
      <c r="G37">
        <f t="shared" si="6"/>
        <v>0</v>
      </c>
      <c r="H37">
        <f t="shared" si="7"/>
        <v>0</v>
      </c>
      <c r="I37">
        <f t="shared" si="8"/>
        <v>0</v>
      </c>
      <c r="J37">
        <v>0</v>
      </c>
      <c r="K37">
        <f t="shared" si="9"/>
        <v>0</v>
      </c>
      <c r="X37">
        <f t="shared" si="10"/>
        <v>0</v>
      </c>
      <c r="Y37">
        <f t="shared" si="11"/>
        <v>0</v>
      </c>
    </row>
    <row r="38" spans="1:25" x14ac:dyDescent="0.2">
      <c r="A38" t="s">
        <v>39</v>
      </c>
      <c r="B38">
        <v>2010</v>
      </c>
      <c r="C38">
        <f t="shared" si="2"/>
        <v>0.13</v>
      </c>
      <c r="D38">
        <f t="shared" si="3"/>
        <v>0.49</v>
      </c>
      <c r="E38">
        <f t="shared" si="4"/>
        <v>0.27</v>
      </c>
      <c r="F38">
        <f t="shared" si="5"/>
        <v>0.11</v>
      </c>
      <c r="G38">
        <f t="shared" si="6"/>
        <v>0</v>
      </c>
      <c r="H38">
        <f t="shared" si="7"/>
        <v>0</v>
      </c>
      <c r="I38">
        <f t="shared" si="8"/>
        <v>0</v>
      </c>
      <c r="J38">
        <v>0</v>
      </c>
      <c r="K38">
        <f t="shared" si="9"/>
        <v>0</v>
      </c>
      <c r="X38">
        <f>X27/Z27</f>
        <v>0</v>
      </c>
      <c r="Y38">
        <f t="shared" si="11"/>
        <v>0</v>
      </c>
    </row>
    <row r="40" spans="1:25" x14ac:dyDescent="0.2">
      <c r="A40" t="s">
        <v>45</v>
      </c>
    </row>
    <row r="41" spans="1:25" x14ac:dyDescent="0.2">
      <c r="A41" t="s">
        <v>16</v>
      </c>
      <c r="B41">
        <v>2010</v>
      </c>
      <c r="C41">
        <f>C3-(100*C30)</f>
        <v>-1.4911111111111097</v>
      </c>
      <c r="D41">
        <f t="shared" ref="D41:Y49" si="12">D3-(100*D30)</f>
        <v>-1.740000000000002</v>
      </c>
      <c r="E41">
        <f t="shared" si="12"/>
        <v>0.64666666666666828</v>
      </c>
      <c r="F41">
        <f t="shared" si="12"/>
        <v>1.3722222222222227</v>
      </c>
      <c r="G41">
        <f t="shared" si="12"/>
        <v>1.2222222222222223</v>
      </c>
      <c r="H41">
        <f t="shared" si="12"/>
        <v>0</v>
      </c>
      <c r="I41">
        <f t="shared" si="12"/>
        <v>0</v>
      </c>
      <c r="J41">
        <f t="shared" si="12"/>
        <v>0</v>
      </c>
      <c r="K41">
        <f t="shared" si="12"/>
        <v>0</v>
      </c>
      <c r="L41">
        <f t="shared" si="12"/>
        <v>0</v>
      </c>
      <c r="M41">
        <f t="shared" si="12"/>
        <v>0</v>
      </c>
      <c r="N41">
        <f t="shared" si="12"/>
        <v>0</v>
      </c>
      <c r="O41">
        <f t="shared" si="12"/>
        <v>0</v>
      </c>
      <c r="P41">
        <f t="shared" si="12"/>
        <v>0</v>
      </c>
      <c r="Q41">
        <f t="shared" si="12"/>
        <v>0</v>
      </c>
      <c r="R41">
        <f t="shared" si="12"/>
        <v>0</v>
      </c>
      <c r="S41">
        <f t="shared" si="12"/>
        <v>0</v>
      </c>
      <c r="T41">
        <f t="shared" si="12"/>
        <v>0</v>
      </c>
      <c r="U41">
        <f t="shared" si="12"/>
        <v>0</v>
      </c>
      <c r="V41">
        <f t="shared" si="12"/>
        <v>0</v>
      </c>
      <c r="W41">
        <f t="shared" si="12"/>
        <v>0</v>
      </c>
      <c r="X41">
        <f t="shared" si="12"/>
        <v>0</v>
      </c>
      <c r="Y41">
        <f t="shared" si="12"/>
        <v>0</v>
      </c>
    </row>
    <row r="42" spans="1:25" x14ac:dyDescent="0.2">
      <c r="A42" t="s">
        <v>18</v>
      </c>
      <c r="B42">
        <v>2013</v>
      </c>
      <c r="C42">
        <f t="shared" ref="C42:R49" si="13">C4-(100*C31)</f>
        <v>0.51111111111111107</v>
      </c>
      <c r="D42">
        <f t="shared" si="13"/>
        <v>-1.7588888888888903</v>
      </c>
      <c r="E42">
        <f t="shared" si="13"/>
        <v>0.18333333333333712</v>
      </c>
      <c r="F42">
        <f t="shared" si="13"/>
        <v>-1.7888888888888896</v>
      </c>
      <c r="G42">
        <f t="shared" si="13"/>
        <v>0</v>
      </c>
      <c r="H42">
        <f t="shared" si="13"/>
        <v>0.844444444444445</v>
      </c>
      <c r="I42">
        <f t="shared" si="13"/>
        <v>6.8888888888888999E-2</v>
      </c>
      <c r="J42">
        <f t="shared" si="13"/>
        <v>0</v>
      </c>
      <c r="K42">
        <f t="shared" si="13"/>
        <v>0</v>
      </c>
      <c r="L42">
        <f t="shared" si="13"/>
        <v>0.99</v>
      </c>
      <c r="M42">
        <f t="shared" si="13"/>
        <v>0</v>
      </c>
      <c r="N42">
        <f t="shared" si="13"/>
        <v>0</v>
      </c>
      <c r="O42">
        <f t="shared" si="13"/>
        <v>0</v>
      </c>
      <c r="P42">
        <f t="shared" si="13"/>
        <v>0</v>
      </c>
      <c r="Q42">
        <f t="shared" si="13"/>
        <v>0</v>
      </c>
      <c r="R42">
        <f t="shared" si="13"/>
        <v>0.57999999999999996</v>
      </c>
      <c r="S42">
        <f t="shared" si="12"/>
        <v>0.23</v>
      </c>
      <c r="T42">
        <f t="shared" si="12"/>
        <v>0.15</v>
      </c>
      <c r="U42">
        <f t="shared" si="12"/>
        <v>0</v>
      </c>
      <c r="V42">
        <f t="shared" si="12"/>
        <v>0</v>
      </c>
      <c r="W42">
        <f t="shared" si="12"/>
        <v>0</v>
      </c>
      <c r="X42">
        <f t="shared" si="12"/>
        <v>0</v>
      </c>
      <c r="Y42">
        <f t="shared" si="12"/>
        <v>0</v>
      </c>
    </row>
    <row r="43" spans="1:25" x14ac:dyDescent="0.2">
      <c r="A43" t="s">
        <v>23</v>
      </c>
      <c r="B43">
        <v>2013</v>
      </c>
      <c r="C43">
        <f t="shared" si="13"/>
        <v>-2.7814285714285703</v>
      </c>
      <c r="D43">
        <f t="shared" si="12"/>
        <v>-1.644285714285715</v>
      </c>
      <c r="E43">
        <f t="shared" si="12"/>
        <v>1.0671428571428585</v>
      </c>
      <c r="F43">
        <f t="shared" si="12"/>
        <v>0.91714285714285815</v>
      </c>
      <c r="G43">
        <f t="shared" si="12"/>
        <v>0</v>
      </c>
      <c r="H43">
        <f t="shared" si="12"/>
        <v>0</v>
      </c>
      <c r="I43">
        <f t="shared" si="12"/>
        <v>0.91142857142857103</v>
      </c>
      <c r="J43">
        <f t="shared" si="12"/>
        <v>0</v>
      </c>
      <c r="K43">
        <f t="shared" si="12"/>
        <v>0.77</v>
      </c>
      <c r="L43">
        <f t="shared" si="12"/>
        <v>0.05</v>
      </c>
      <c r="M43">
        <f t="shared" si="12"/>
        <v>0</v>
      </c>
      <c r="N43">
        <f t="shared" si="12"/>
        <v>0</v>
      </c>
      <c r="O43">
        <f t="shared" si="12"/>
        <v>0</v>
      </c>
      <c r="P43">
        <f t="shared" si="12"/>
        <v>0</v>
      </c>
      <c r="Q43">
        <f t="shared" si="12"/>
        <v>0</v>
      </c>
      <c r="R43">
        <f t="shared" si="12"/>
        <v>0</v>
      </c>
      <c r="S43">
        <f t="shared" si="12"/>
        <v>0</v>
      </c>
      <c r="T43">
        <f t="shared" si="12"/>
        <v>0</v>
      </c>
      <c r="U43">
        <f t="shared" si="12"/>
        <v>0.61</v>
      </c>
      <c r="V43">
        <f t="shared" si="12"/>
        <v>0.09</v>
      </c>
      <c r="W43">
        <f t="shared" si="12"/>
        <v>0</v>
      </c>
      <c r="X43">
        <f t="shared" si="12"/>
        <v>0</v>
      </c>
      <c r="Y43">
        <f t="shared" si="12"/>
        <v>0</v>
      </c>
    </row>
    <row r="44" spans="1:25" x14ac:dyDescent="0.2">
      <c r="A44" t="s">
        <v>26</v>
      </c>
      <c r="B44">
        <v>2009</v>
      </c>
      <c r="C44">
        <f t="shared" si="13"/>
        <v>-3.240000000000002</v>
      </c>
      <c r="D44">
        <f t="shared" si="12"/>
        <v>-5.9999999999998721E-2</v>
      </c>
      <c r="E44">
        <f t="shared" si="12"/>
        <v>-0.7814285714285738</v>
      </c>
      <c r="F44">
        <f t="shared" si="12"/>
        <v>0.25142857142857089</v>
      </c>
      <c r="G44">
        <f t="shared" si="12"/>
        <v>0</v>
      </c>
      <c r="H44">
        <f t="shared" si="12"/>
        <v>2.83</v>
      </c>
      <c r="I44">
        <f t="shared" si="12"/>
        <v>0</v>
      </c>
      <c r="J44">
        <f t="shared" si="12"/>
        <v>0</v>
      </c>
      <c r="K44">
        <f t="shared" si="12"/>
        <v>0.56000000000000005</v>
      </c>
      <c r="L44">
        <f t="shared" si="12"/>
        <v>0</v>
      </c>
      <c r="M44">
        <f t="shared" si="12"/>
        <v>0</v>
      </c>
      <c r="N44">
        <f t="shared" si="12"/>
        <v>0</v>
      </c>
      <c r="O44">
        <f t="shared" si="12"/>
        <v>0</v>
      </c>
      <c r="P44">
        <f t="shared" si="12"/>
        <v>0</v>
      </c>
      <c r="Q44">
        <f t="shared" si="12"/>
        <v>0</v>
      </c>
      <c r="R44">
        <f t="shared" si="12"/>
        <v>0</v>
      </c>
      <c r="S44">
        <f t="shared" si="12"/>
        <v>0</v>
      </c>
      <c r="T44">
        <f t="shared" si="12"/>
        <v>0</v>
      </c>
      <c r="U44">
        <f t="shared" si="12"/>
        <v>0</v>
      </c>
      <c r="V44">
        <f t="shared" si="12"/>
        <v>0.43</v>
      </c>
      <c r="W44">
        <f t="shared" si="12"/>
        <v>0</v>
      </c>
      <c r="X44">
        <f t="shared" si="12"/>
        <v>0</v>
      </c>
      <c r="Y44">
        <f t="shared" si="12"/>
        <v>0</v>
      </c>
    </row>
    <row r="45" spans="1:25" x14ac:dyDescent="0.2">
      <c r="A45" t="s">
        <v>27</v>
      </c>
      <c r="B45">
        <v>2013</v>
      </c>
      <c r="C45">
        <f t="shared" si="13"/>
        <v>-1.5455555555555556</v>
      </c>
      <c r="D45">
        <f t="shared" si="12"/>
        <v>-1.1900000000000013</v>
      </c>
      <c r="E45">
        <f t="shared" si="12"/>
        <v>0.36333333333333684</v>
      </c>
      <c r="F45">
        <f t="shared" si="12"/>
        <v>0.7355555555555533</v>
      </c>
      <c r="G45">
        <f t="shared" si="12"/>
        <v>0</v>
      </c>
      <c r="H45">
        <f t="shared" si="12"/>
        <v>0</v>
      </c>
      <c r="I45">
        <f t="shared" si="12"/>
        <v>6.6666666666677088E-3</v>
      </c>
      <c r="J45">
        <f t="shared" si="12"/>
        <v>0</v>
      </c>
      <c r="K45">
        <f t="shared" si="12"/>
        <v>0.33</v>
      </c>
      <c r="L45">
        <f t="shared" si="12"/>
        <v>1.3</v>
      </c>
      <c r="M45">
        <f t="shared" si="12"/>
        <v>0</v>
      </c>
      <c r="N45">
        <f t="shared" si="12"/>
        <v>0</v>
      </c>
      <c r="O45">
        <f t="shared" si="12"/>
        <v>0</v>
      </c>
      <c r="P45">
        <f t="shared" si="12"/>
        <v>0</v>
      </c>
      <c r="Q45">
        <f t="shared" si="12"/>
        <v>0</v>
      </c>
      <c r="R45">
        <f t="shared" si="12"/>
        <v>0</v>
      </c>
      <c r="S45">
        <f t="shared" si="12"/>
        <v>0</v>
      </c>
      <c r="T45">
        <f t="shared" si="12"/>
        <v>0</v>
      </c>
      <c r="U45">
        <f t="shared" si="12"/>
        <v>0</v>
      </c>
      <c r="V45">
        <f t="shared" si="12"/>
        <v>0</v>
      </c>
      <c r="W45">
        <f t="shared" si="12"/>
        <v>0</v>
      </c>
      <c r="X45">
        <f t="shared" si="12"/>
        <v>0</v>
      </c>
      <c r="Y45">
        <f t="shared" si="12"/>
        <v>0</v>
      </c>
    </row>
    <row r="46" spans="1:25" x14ac:dyDescent="0.2">
      <c r="A46" t="s">
        <v>28</v>
      </c>
      <c r="B46">
        <v>2010</v>
      </c>
      <c r="C46">
        <f t="shared" si="13"/>
        <v>-2.095714285714287</v>
      </c>
      <c r="D46">
        <f t="shared" si="12"/>
        <v>-2.8114285714285714</v>
      </c>
      <c r="E46">
        <f t="shared" si="12"/>
        <v>-5.4285714285713382E-2</v>
      </c>
      <c r="F46">
        <f t="shared" si="12"/>
        <v>0.19285714285714306</v>
      </c>
      <c r="G46">
        <f t="shared" si="12"/>
        <v>0</v>
      </c>
      <c r="H46">
        <f t="shared" si="12"/>
        <v>2.98</v>
      </c>
      <c r="I46">
        <f t="shared" si="12"/>
        <v>0</v>
      </c>
      <c r="J46">
        <f t="shared" si="12"/>
        <v>0</v>
      </c>
      <c r="K46">
        <f t="shared" si="12"/>
        <v>0.83857142857142897</v>
      </c>
      <c r="L46">
        <f t="shared" si="12"/>
        <v>0</v>
      </c>
      <c r="M46">
        <f t="shared" si="12"/>
        <v>0.72</v>
      </c>
      <c r="N46">
        <f t="shared" si="12"/>
        <v>0</v>
      </c>
      <c r="O46">
        <f t="shared" si="12"/>
        <v>0</v>
      </c>
      <c r="P46">
        <f t="shared" si="12"/>
        <v>0</v>
      </c>
      <c r="Q46">
        <f t="shared" si="12"/>
        <v>0</v>
      </c>
      <c r="R46">
        <f t="shared" si="12"/>
        <v>0</v>
      </c>
      <c r="S46">
        <f t="shared" si="12"/>
        <v>0</v>
      </c>
      <c r="T46">
        <f t="shared" si="12"/>
        <v>0</v>
      </c>
      <c r="U46">
        <f t="shared" si="12"/>
        <v>0</v>
      </c>
      <c r="V46">
        <f t="shared" si="12"/>
        <v>0</v>
      </c>
      <c r="W46">
        <f t="shared" si="12"/>
        <v>0.24</v>
      </c>
      <c r="X46">
        <f t="shared" si="12"/>
        <v>0</v>
      </c>
      <c r="Y46">
        <f t="shared" si="12"/>
        <v>0</v>
      </c>
    </row>
    <row r="47" spans="1:25" x14ac:dyDescent="0.2">
      <c r="A47" t="s">
        <v>30</v>
      </c>
      <c r="B47">
        <v>2013</v>
      </c>
      <c r="C47">
        <f t="shared" si="13"/>
        <v>-5.0944444444444414</v>
      </c>
      <c r="D47">
        <f t="shared" si="12"/>
        <v>-0.16888888888888864</v>
      </c>
      <c r="E47">
        <f t="shared" si="12"/>
        <v>-1.7711111111111109</v>
      </c>
      <c r="F47">
        <f t="shared" si="12"/>
        <v>-1.2988888888888894</v>
      </c>
      <c r="G47">
        <f t="shared" si="12"/>
        <v>0</v>
      </c>
      <c r="H47">
        <f t="shared" si="12"/>
        <v>0</v>
      </c>
      <c r="I47">
        <f t="shared" si="12"/>
        <v>3.36</v>
      </c>
      <c r="J47">
        <f t="shared" si="12"/>
        <v>0</v>
      </c>
      <c r="K47">
        <f t="shared" si="12"/>
        <v>0.53</v>
      </c>
      <c r="L47">
        <f t="shared" si="12"/>
        <v>0.38</v>
      </c>
      <c r="M47">
        <f t="shared" si="12"/>
        <v>0</v>
      </c>
      <c r="N47">
        <f t="shared" si="12"/>
        <v>0</v>
      </c>
      <c r="O47">
        <f t="shared" si="12"/>
        <v>0</v>
      </c>
      <c r="P47">
        <f t="shared" si="12"/>
        <v>0</v>
      </c>
      <c r="Q47">
        <f t="shared" si="12"/>
        <v>0</v>
      </c>
      <c r="R47">
        <f t="shared" si="12"/>
        <v>0</v>
      </c>
      <c r="S47">
        <f t="shared" si="12"/>
        <v>0</v>
      </c>
      <c r="T47">
        <f t="shared" si="12"/>
        <v>0</v>
      </c>
      <c r="U47">
        <f t="shared" si="12"/>
        <v>0</v>
      </c>
      <c r="V47">
        <f t="shared" si="12"/>
        <v>0</v>
      </c>
      <c r="W47">
        <f t="shared" si="12"/>
        <v>0</v>
      </c>
      <c r="X47">
        <f t="shared" si="12"/>
        <v>-1.5711111111111116</v>
      </c>
      <c r="Y47">
        <f t="shared" si="12"/>
        <v>5.4444444444444962E-2</v>
      </c>
    </row>
    <row r="48" spans="1:25" x14ac:dyDescent="0.2">
      <c r="A48" t="s">
        <v>35</v>
      </c>
      <c r="B48">
        <v>2009</v>
      </c>
      <c r="C48">
        <f t="shared" si="13"/>
        <v>-4.765555555555558</v>
      </c>
      <c r="D48">
        <f t="shared" si="12"/>
        <v>1.6866666666666674</v>
      </c>
      <c r="E48">
        <f t="shared" si="12"/>
        <v>0.12000000000000099</v>
      </c>
      <c r="F48">
        <f t="shared" si="12"/>
        <v>-0.53111111111111065</v>
      </c>
      <c r="G48">
        <f t="shared" si="12"/>
        <v>0</v>
      </c>
      <c r="H48">
        <f t="shared" si="12"/>
        <v>1.2</v>
      </c>
      <c r="I48">
        <f t="shared" si="12"/>
        <v>0</v>
      </c>
      <c r="J48">
        <f t="shared" si="12"/>
        <v>0</v>
      </c>
      <c r="K48">
        <f t="shared" si="12"/>
        <v>0</v>
      </c>
      <c r="L48">
        <f t="shared" si="12"/>
        <v>0</v>
      </c>
      <c r="M48">
        <f t="shared" si="12"/>
        <v>0</v>
      </c>
      <c r="N48">
        <f t="shared" si="12"/>
        <v>0</v>
      </c>
      <c r="O48">
        <f t="shared" si="12"/>
        <v>0</v>
      </c>
      <c r="P48">
        <f t="shared" si="12"/>
        <v>0</v>
      </c>
      <c r="Q48">
        <f t="shared" si="12"/>
        <v>0</v>
      </c>
      <c r="R48">
        <f t="shared" si="12"/>
        <v>0</v>
      </c>
      <c r="S48">
        <f t="shared" si="12"/>
        <v>0</v>
      </c>
      <c r="T48">
        <f t="shared" si="12"/>
        <v>0</v>
      </c>
      <c r="U48">
        <f t="shared" si="12"/>
        <v>0</v>
      </c>
      <c r="V48">
        <f t="shared" si="12"/>
        <v>0</v>
      </c>
      <c r="W48">
        <f t="shared" si="12"/>
        <v>0</v>
      </c>
      <c r="X48">
        <f t="shared" si="12"/>
        <v>0</v>
      </c>
      <c r="Y48">
        <f t="shared" si="12"/>
        <v>0</v>
      </c>
    </row>
    <row r="49" spans="1:25" x14ac:dyDescent="0.2">
      <c r="A49" t="s">
        <v>39</v>
      </c>
      <c r="B49">
        <v>2010</v>
      </c>
      <c r="C49">
        <f t="shared" si="13"/>
        <v>0.99000000000000021</v>
      </c>
      <c r="D49">
        <f t="shared" si="12"/>
        <v>-4.6599999999999966</v>
      </c>
      <c r="E49">
        <f t="shared" si="12"/>
        <v>-1.2300000000000004</v>
      </c>
      <c r="F49">
        <f t="shared" si="12"/>
        <v>1.6400000000000006</v>
      </c>
      <c r="G49">
        <f t="shared" si="12"/>
        <v>0</v>
      </c>
      <c r="H49">
        <f t="shared" si="12"/>
        <v>1.33</v>
      </c>
      <c r="I49">
        <f t="shared" si="12"/>
        <v>0</v>
      </c>
      <c r="J49">
        <f t="shared" si="12"/>
        <v>0</v>
      </c>
      <c r="K49">
        <f t="shared" si="12"/>
        <v>1.1200000000000001</v>
      </c>
      <c r="L49">
        <f t="shared" si="12"/>
        <v>0</v>
      </c>
      <c r="M49">
        <f t="shared" si="12"/>
        <v>0</v>
      </c>
      <c r="N49">
        <f t="shared" si="12"/>
        <v>0</v>
      </c>
      <c r="O49">
        <f t="shared" si="12"/>
        <v>0</v>
      </c>
      <c r="P49">
        <f t="shared" si="12"/>
        <v>0</v>
      </c>
      <c r="Q49">
        <f t="shared" si="12"/>
        <v>0.01</v>
      </c>
      <c r="R49">
        <f t="shared" si="12"/>
        <v>0</v>
      </c>
      <c r="S49">
        <f t="shared" si="12"/>
        <v>0</v>
      </c>
      <c r="T49">
        <f t="shared" si="12"/>
        <v>0</v>
      </c>
      <c r="U49">
        <f t="shared" si="12"/>
        <v>7.0000000000000007E-2</v>
      </c>
      <c r="V49">
        <f t="shared" si="12"/>
        <v>0</v>
      </c>
      <c r="W49">
        <f t="shared" si="12"/>
        <v>0</v>
      </c>
      <c r="X49">
        <f t="shared" si="12"/>
        <v>0</v>
      </c>
      <c r="Y49">
        <f t="shared" si="12"/>
        <v>0</v>
      </c>
    </row>
    <row r="51" spans="1:25" x14ac:dyDescent="0.2">
      <c r="A51" t="s">
        <v>46</v>
      </c>
    </row>
    <row r="52" spans="1:25" x14ac:dyDescent="0.2">
      <c r="A52" t="s">
        <v>16</v>
      </c>
      <c r="B52">
        <v>2010</v>
      </c>
      <c r="C52">
        <f>C41^2</f>
        <v>2.2234123456790083</v>
      </c>
      <c r="D52">
        <f t="shared" ref="D52:Y60" si="14">D41^2</f>
        <v>3.0276000000000067</v>
      </c>
      <c r="E52">
        <f t="shared" si="14"/>
        <v>0.41817777777777987</v>
      </c>
      <c r="F52">
        <f t="shared" si="14"/>
        <v>1.8829938271604951</v>
      </c>
      <c r="G52">
        <f t="shared" si="14"/>
        <v>1.4938271604938274</v>
      </c>
      <c r="H52">
        <f t="shared" si="14"/>
        <v>0</v>
      </c>
      <c r="I52">
        <f t="shared" si="14"/>
        <v>0</v>
      </c>
      <c r="J52">
        <f t="shared" si="14"/>
        <v>0</v>
      </c>
      <c r="K52">
        <f t="shared" si="14"/>
        <v>0</v>
      </c>
      <c r="L52">
        <f t="shared" si="14"/>
        <v>0</v>
      </c>
      <c r="M52">
        <f t="shared" si="14"/>
        <v>0</v>
      </c>
      <c r="N52">
        <f t="shared" si="14"/>
        <v>0</v>
      </c>
      <c r="O52">
        <f t="shared" si="14"/>
        <v>0</v>
      </c>
      <c r="P52">
        <f t="shared" si="14"/>
        <v>0</v>
      </c>
      <c r="Q52">
        <f t="shared" si="14"/>
        <v>0</v>
      </c>
      <c r="R52">
        <f t="shared" si="14"/>
        <v>0</v>
      </c>
      <c r="S52">
        <f t="shared" si="14"/>
        <v>0</v>
      </c>
      <c r="T52">
        <f t="shared" si="14"/>
        <v>0</v>
      </c>
      <c r="U52">
        <f t="shared" si="14"/>
        <v>0</v>
      </c>
      <c r="V52">
        <f t="shared" si="14"/>
        <v>0</v>
      </c>
      <c r="W52">
        <f t="shared" si="14"/>
        <v>0</v>
      </c>
      <c r="X52">
        <f t="shared" si="14"/>
        <v>0</v>
      </c>
      <c r="Y52">
        <f t="shared" si="14"/>
        <v>0</v>
      </c>
    </row>
    <row r="53" spans="1:25" x14ac:dyDescent="0.2">
      <c r="A53" t="s">
        <v>18</v>
      </c>
      <c r="B53">
        <v>2013</v>
      </c>
      <c r="C53">
        <f t="shared" ref="C53:R60" si="15">C42^2</f>
        <v>0.2612345679012345</v>
      </c>
      <c r="D53">
        <f t="shared" si="15"/>
        <v>3.0936901234567951</v>
      </c>
      <c r="E53">
        <f t="shared" si="15"/>
        <v>3.36111111111125E-2</v>
      </c>
      <c r="F53">
        <f t="shared" si="15"/>
        <v>3.2001234567901262</v>
      </c>
      <c r="G53">
        <f t="shared" si="15"/>
        <v>0</v>
      </c>
      <c r="H53">
        <f t="shared" si="15"/>
        <v>0.7130864197530874</v>
      </c>
      <c r="I53">
        <f t="shared" si="15"/>
        <v>4.745679012345694E-3</v>
      </c>
      <c r="J53">
        <f t="shared" si="15"/>
        <v>0</v>
      </c>
      <c r="K53">
        <f t="shared" si="15"/>
        <v>0</v>
      </c>
      <c r="L53">
        <f t="shared" si="15"/>
        <v>0.98009999999999997</v>
      </c>
      <c r="M53">
        <f t="shared" si="15"/>
        <v>0</v>
      </c>
      <c r="N53">
        <f t="shared" si="15"/>
        <v>0</v>
      </c>
      <c r="O53">
        <f t="shared" si="15"/>
        <v>0</v>
      </c>
      <c r="P53">
        <f t="shared" si="15"/>
        <v>0</v>
      </c>
      <c r="Q53">
        <f t="shared" si="15"/>
        <v>0</v>
      </c>
      <c r="R53">
        <f t="shared" si="15"/>
        <v>0.33639999999999998</v>
      </c>
      <c r="S53">
        <f t="shared" si="14"/>
        <v>5.2900000000000003E-2</v>
      </c>
      <c r="T53">
        <f t="shared" si="14"/>
        <v>2.2499999999999999E-2</v>
      </c>
      <c r="U53">
        <f t="shared" si="14"/>
        <v>0</v>
      </c>
      <c r="V53">
        <f t="shared" si="14"/>
        <v>0</v>
      </c>
      <c r="W53">
        <f t="shared" si="14"/>
        <v>0</v>
      </c>
      <c r="X53">
        <f t="shared" si="14"/>
        <v>0</v>
      </c>
      <c r="Y53">
        <f t="shared" si="14"/>
        <v>0</v>
      </c>
    </row>
    <row r="54" spans="1:25" x14ac:dyDescent="0.2">
      <c r="A54" t="s">
        <v>23</v>
      </c>
      <c r="B54">
        <v>2013</v>
      </c>
      <c r="C54">
        <f t="shared" si="15"/>
        <v>7.7363448979591771</v>
      </c>
      <c r="D54">
        <f t="shared" si="14"/>
        <v>2.7036755102040839</v>
      </c>
      <c r="E54">
        <f t="shared" si="14"/>
        <v>1.1387938775510233</v>
      </c>
      <c r="F54">
        <f t="shared" si="14"/>
        <v>0.84115102040816514</v>
      </c>
      <c r="G54">
        <f t="shared" si="14"/>
        <v>0</v>
      </c>
      <c r="H54">
        <f t="shared" si="14"/>
        <v>0</v>
      </c>
      <c r="I54">
        <f t="shared" si="14"/>
        <v>0.83070204081632582</v>
      </c>
      <c r="J54">
        <f t="shared" si="14"/>
        <v>0</v>
      </c>
      <c r="K54">
        <f t="shared" si="14"/>
        <v>0.59289999999999998</v>
      </c>
      <c r="L54">
        <f t="shared" si="14"/>
        <v>2.5000000000000005E-3</v>
      </c>
      <c r="M54">
        <f t="shared" si="14"/>
        <v>0</v>
      </c>
      <c r="N54">
        <f t="shared" si="14"/>
        <v>0</v>
      </c>
      <c r="O54">
        <f t="shared" si="14"/>
        <v>0</v>
      </c>
      <c r="P54">
        <f t="shared" si="14"/>
        <v>0</v>
      </c>
      <c r="Q54">
        <f t="shared" si="14"/>
        <v>0</v>
      </c>
      <c r="R54">
        <f t="shared" si="14"/>
        <v>0</v>
      </c>
      <c r="S54">
        <f t="shared" si="14"/>
        <v>0</v>
      </c>
      <c r="T54">
        <f t="shared" si="14"/>
        <v>0</v>
      </c>
      <c r="U54">
        <f t="shared" si="14"/>
        <v>0.37209999999999999</v>
      </c>
      <c r="V54">
        <f t="shared" si="14"/>
        <v>8.0999999999999996E-3</v>
      </c>
      <c r="W54">
        <f t="shared" si="14"/>
        <v>0</v>
      </c>
      <c r="X54">
        <f t="shared" si="14"/>
        <v>0</v>
      </c>
      <c r="Y54">
        <f t="shared" si="14"/>
        <v>0</v>
      </c>
    </row>
    <row r="55" spans="1:25" x14ac:dyDescent="0.2">
      <c r="A55" t="s">
        <v>26</v>
      </c>
      <c r="B55">
        <v>2009</v>
      </c>
      <c r="C55">
        <f t="shared" si="15"/>
        <v>10.497600000000013</v>
      </c>
      <c r="D55">
        <f t="shared" si="14"/>
        <v>3.5999999999998464E-3</v>
      </c>
      <c r="E55">
        <f t="shared" si="14"/>
        <v>0.61063061224490167</v>
      </c>
      <c r="F55">
        <f t="shared" si="14"/>
        <v>6.3216326530611974E-2</v>
      </c>
      <c r="G55">
        <f t="shared" si="14"/>
        <v>0</v>
      </c>
      <c r="H55">
        <f t="shared" si="14"/>
        <v>8.0089000000000006</v>
      </c>
      <c r="I55">
        <f t="shared" si="14"/>
        <v>0</v>
      </c>
      <c r="J55">
        <f t="shared" si="14"/>
        <v>0</v>
      </c>
      <c r="K55">
        <f t="shared" si="14"/>
        <v>0.31360000000000005</v>
      </c>
      <c r="L55">
        <f t="shared" si="14"/>
        <v>0</v>
      </c>
      <c r="M55">
        <f t="shared" si="14"/>
        <v>0</v>
      </c>
      <c r="N55">
        <f t="shared" si="14"/>
        <v>0</v>
      </c>
      <c r="O55">
        <f t="shared" si="14"/>
        <v>0</v>
      </c>
      <c r="P55">
        <f t="shared" si="14"/>
        <v>0</v>
      </c>
      <c r="Q55">
        <f t="shared" si="14"/>
        <v>0</v>
      </c>
      <c r="R55">
        <f t="shared" si="14"/>
        <v>0</v>
      </c>
      <c r="S55">
        <f t="shared" si="14"/>
        <v>0</v>
      </c>
      <c r="T55">
        <f t="shared" si="14"/>
        <v>0</v>
      </c>
      <c r="U55">
        <f t="shared" si="14"/>
        <v>0</v>
      </c>
      <c r="V55">
        <f t="shared" si="14"/>
        <v>0.18489999999999998</v>
      </c>
      <c r="W55">
        <f t="shared" si="14"/>
        <v>0</v>
      </c>
      <c r="X55">
        <f t="shared" si="14"/>
        <v>0</v>
      </c>
      <c r="Y55">
        <f t="shared" si="14"/>
        <v>0</v>
      </c>
    </row>
    <row r="56" spans="1:25" x14ac:dyDescent="0.2">
      <c r="A56" t="s">
        <v>27</v>
      </c>
      <c r="B56">
        <v>2013</v>
      </c>
      <c r="C56">
        <f t="shared" si="15"/>
        <v>2.3887419753086419</v>
      </c>
      <c r="D56">
        <f t="shared" si="14"/>
        <v>1.416100000000003</v>
      </c>
      <c r="E56">
        <f t="shared" si="14"/>
        <v>0.13201111111111366</v>
      </c>
      <c r="F56">
        <f t="shared" si="14"/>
        <v>0.54104197530863862</v>
      </c>
      <c r="G56">
        <f t="shared" si="14"/>
        <v>0</v>
      </c>
      <c r="H56">
        <f t="shared" si="14"/>
        <v>0</v>
      </c>
      <c r="I56">
        <f t="shared" si="14"/>
        <v>4.4444444444458338E-5</v>
      </c>
      <c r="J56">
        <f t="shared" si="14"/>
        <v>0</v>
      </c>
      <c r="K56">
        <f t="shared" si="14"/>
        <v>0.10890000000000001</v>
      </c>
      <c r="L56">
        <f t="shared" si="14"/>
        <v>1.6900000000000002</v>
      </c>
      <c r="M56">
        <f t="shared" si="14"/>
        <v>0</v>
      </c>
      <c r="N56">
        <f t="shared" si="14"/>
        <v>0</v>
      </c>
      <c r="O56">
        <f t="shared" si="14"/>
        <v>0</v>
      </c>
      <c r="P56">
        <f t="shared" si="14"/>
        <v>0</v>
      </c>
      <c r="Q56">
        <f t="shared" si="14"/>
        <v>0</v>
      </c>
      <c r="R56">
        <f t="shared" si="14"/>
        <v>0</v>
      </c>
      <c r="S56">
        <f t="shared" si="14"/>
        <v>0</v>
      </c>
      <c r="T56">
        <f t="shared" si="14"/>
        <v>0</v>
      </c>
      <c r="U56">
        <f t="shared" si="14"/>
        <v>0</v>
      </c>
      <c r="V56">
        <f t="shared" si="14"/>
        <v>0</v>
      </c>
      <c r="W56">
        <f t="shared" si="14"/>
        <v>0</v>
      </c>
      <c r="X56">
        <f t="shared" si="14"/>
        <v>0</v>
      </c>
      <c r="Y56">
        <f t="shared" si="14"/>
        <v>0</v>
      </c>
    </row>
    <row r="57" spans="1:25" x14ac:dyDescent="0.2">
      <c r="A57" t="s">
        <v>28</v>
      </c>
      <c r="B57">
        <v>2010</v>
      </c>
      <c r="C57">
        <f t="shared" si="15"/>
        <v>4.3920183673469442</v>
      </c>
      <c r="D57">
        <f t="shared" si="14"/>
        <v>7.9041306122448978</v>
      </c>
      <c r="E57">
        <f t="shared" si="14"/>
        <v>2.9469387755101059E-3</v>
      </c>
      <c r="F57">
        <f t="shared" si="14"/>
        <v>3.7193877551020486E-2</v>
      </c>
      <c r="G57">
        <f t="shared" si="14"/>
        <v>0</v>
      </c>
      <c r="H57">
        <f t="shared" si="14"/>
        <v>8.8803999999999998</v>
      </c>
      <c r="I57">
        <f t="shared" si="14"/>
        <v>0</v>
      </c>
      <c r="J57">
        <f t="shared" si="14"/>
        <v>0</v>
      </c>
      <c r="K57">
        <f t="shared" si="14"/>
        <v>0.7032020408163272</v>
      </c>
      <c r="L57">
        <f t="shared" si="14"/>
        <v>0</v>
      </c>
      <c r="M57">
        <f t="shared" si="14"/>
        <v>0.51839999999999997</v>
      </c>
      <c r="N57">
        <f t="shared" si="14"/>
        <v>0</v>
      </c>
      <c r="O57">
        <f t="shared" si="14"/>
        <v>0</v>
      </c>
      <c r="P57">
        <f t="shared" si="14"/>
        <v>0</v>
      </c>
      <c r="Q57">
        <f t="shared" si="14"/>
        <v>0</v>
      </c>
      <c r="R57">
        <f t="shared" si="14"/>
        <v>0</v>
      </c>
      <c r="S57">
        <f t="shared" si="14"/>
        <v>0</v>
      </c>
      <c r="T57">
        <f t="shared" si="14"/>
        <v>0</v>
      </c>
      <c r="U57">
        <f t="shared" si="14"/>
        <v>0</v>
      </c>
      <c r="V57">
        <f t="shared" si="14"/>
        <v>0</v>
      </c>
      <c r="W57">
        <f t="shared" si="14"/>
        <v>5.7599999999999998E-2</v>
      </c>
      <c r="X57">
        <f t="shared" si="14"/>
        <v>0</v>
      </c>
      <c r="Y57">
        <f t="shared" si="14"/>
        <v>0</v>
      </c>
    </row>
    <row r="58" spans="1:25" x14ac:dyDescent="0.2">
      <c r="A58" t="s">
        <v>30</v>
      </c>
      <c r="B58">
        <v>2013</v>
      </c>
      <c r="C58">
        <f t="shared" si="15"/>
        <v>25.953364197530835</v>
      </c>
      <c r="D58">
        <f t="shared" si="14"/>
        <v>2.8523456790123376E-2</v>
      </c>
      <c r="E58">
        <f t="shared" si="14"/>
        <v>3.1368345679012335</v>
      </c>
      <c r="F58">
        <f t="shared" si="14"/>
        <v>1.6871123456790138</v>
      </c>
      <c r="G58">
        <f t="shared" si="14"/>
        <v>0</v>
      </c>
      <c r="H58">
        <f t="shared" si="14"/>
        <v>0</v>
      </c>
      <c r="I58">
        <f t="shared" si="14"/>
        <v>11.289599999999998</v>
      </c>
      <c r="J58">
        <f t="shared" si="14"/>
        <v>0</v>
      </c>
      <c r="K58">
        <f t="shared" si="14"/>
        <v>0.28090000000000004</v>
      </c>
      <c r="L58">
        <f t="shared" si="14"/>
        <v>0.1444</v>
      </c>
      <c r="M58">
        <f t="shared" si="14"/>
        <v>0</v>
      </c>
      <c r="N58">
        <f t="shared" si="14"/>
        <v>0</v>
      </c>
      <c r="O58">
        <f t="shared" si="14"/>
        <v>0</v>
      </c>
      <c r="P58">
        <f t="shared" si="14"/>
        <v>0</v>
      </c>
      <c r="Q58">
        <f t="shared" si="14"/>
        <v>0</v>
      </c>
      <c r="R58">
        <f t="shared" si="14"/>
        <v>0</v>
      </c>
      <c r="S58">
        <f t="shared" si="14"/>
        <v>0</v>
      </c>
      <c r="T58">
        <f t="shared" si="14"/>
        <v>0</v>
      </c>
      <c r="U58">
        <f t="shared" si="14"/>
        <v>0</v>
      </c>
      <c r="V58">
        <f t="shared" si="14"/>
        <v>0</v>
      </c>
      <c r="W58">
        <f t="shared" si="14"/>
        <v>0</v>
      </c>
      <c r="X58">
        <f t="shared" si="14"/>
        <v>2.4683901234567918</v>
      </c>
      <c r="Y58">
        <f t="shared" si="14"/>
        <v>2.964197530864254E-3</v>
      </c>
    </row>
    <row r="59" spans="1:25" x14ac:dyDescent="0.2">
      <c r="A59" t="s">
        <v>35</v>
      </c>
      <c r="B59">
        <v>2009</v>
      </c>
      <c r="C59">
        <f t="shared" si="15"/>
        <v>22.710519753086444</v>
      </c>
      <c r="D59">
        <f t="shared" si="14"/>
        <v>2.8448444444444472</v>
      </c>
      <c r="E59">
        <f t="shared" si="14"/>
        <v>1.4400000000000239E-2</v>
      </c>
      <c r="F59">
        <f t="shared" si="14"/>
        <v>0.2820790123456785</v>
      </c>
      <c r="G59">
        <f t="shared" si="14"/>
        <v>0</v>
      </c>
      <c r="H59">
        <f t="shared" si="14"/>
        <v>1.44</v>
      </c>
      <c r="I59">
        <f t="shared" si="14"/>
        <v>0</v>
      </c>
      <c r="J59">
        <f t="shared" si="14"/>
        <v>0</v>
      </c>
      <c r="K59">
        <f t="shared" si="14"/>
        <v>0</v>
      </c>
      <c r="L59">
        <f t="shared" si="14"/>
        <v>0</v>
      </c>
      <c r="M59">
        <f t="shared" si="14"/>
        <v>0</v>
      </c>
      <c r="N59">
        <f t="shared" si="14"/>
        <v>0</v>
      </c>
      <c r="O59">
        <f t="shared" si="14"/>
        <v>0</v>
      </c>
      <c r="P59">
        <f t="shared" si="14"/>
        <v>0</v>
      </c>
      <c r="Q59">
        <f t="shared" si="14"/>
        <v>0</v>
      </c>
      <c r="R59">
        <f t="shared" si="14"/>
        <v>0</v>
      </c>
      <c r="S59">
        <f t="shared" si="14"/>
        <v>0</v>
      </c>
      <c r="T59">
        <f t="shared" si="14"/>
        <v>0</v>
      </c>
      <c r="U59">
        <f t="shared" si="14"/>
        <v>0</v>
      </c>
      <c r="V59">
        <f t="shared" si="14"/>
        <v>0</v>
      </c>
      <c r="W59">
        <f t="shared" si="14"/>
        <v>0</v>
      </c>
      <c r="X59">
        <f t="shared" si="14"/>
        <v>0</v>
      </c>
      <c r="Y59">
        <f t="shared" si="14"/>
        <v>0</v>
      </c>
    </row>
    <row r="60" spans="1:25" x14ac:dyDescent="0.2">
      <c r="A60" t="s">
        <v>39</v>
      </c>
      <c r="B60">
        <v>2010</v>
      </c>
      <c r="C60">
        <f t="shared" si="15"/>
        <v>0.98010000000000042</v>
      </c>
      <c r="D60">
        <f t="shared" si="14"/>
        <v>21.715599999999966</v>
      </c>
      <c r="E60">
        <f t="shared" si="14"/>
        <v>1.512900000000001</v>
      </c>
      <c r="F60">
        <f t="shared" si="14"/>
        <v>2.6896000000000018</v>
      </c>
      <c r="G60">
        <f t="shared" si="14"/>
        <v>0</v>
      </c>
      <c r="H60">
        <f t="shared" si="14"/>
        <v>1.7689000000000001</v>
      </c>
      <c r="I60">
        <f t="shared" si="14"/>
        <v>0</v>
      </c>
      <c r="J60">
        <f t="shared" si="14"/>
        <v>0</v>
      </c>
      <c r="K60">
        <f t="shared" si="14"/>
        <v>1.2544000000000002</v>
      </c>
      <c r="L60">
        <f t="shared" si="14"/>
        <v>0</v>
      </c>
      <c r="M60">
        <f t="shared" si="14"/>
        <v>0</v>
      </c>
      <c r="N60">
        <f t="shared" si="14"/>
        <v>0</v>
      </c>
      <c r="O60">
        <f t="shared" si="14"/>
        <v>0</v>
      </c>
      <c r="P60">
        <f t="shared" si="14"/>
        <v>0</v>
      </c>
      <c r="Q60">
        <f t="shared" si="14"/>
        <v>1E-4</v>
      </c>
      <c r="R60">
        <f t="shared" si="14"/>
        <v>0</v>
      </c>
      <c r="S60">
        <f t="shared" si="14"/>
        <v>0</v>
      </c>
      <c r="T60">
        <f t="shared" si="14"/>
        <v>0</v>
      </c>
      <c r="U60">
        <f t="shared" si="14"/>
        <v>4.9000000000000007E-3</v>
      </c>
      <c r="V60">
        <f t="shared" si="14"/>
        <v>0</v>
      </c>
      <c r="W60">
        <f t="shared" si="14"/>
        <v>0</v>
      </c>
      <c r="X60">
        <f t="shared" si="14"/>
        <v>0</v>
      </c>
      <c r="Y60">
        <f t="shared" si="14"/>
        <v>0</v>
      </c>
    </row>
    <row r="62" spans="1:25" x14ac:dyDescent="0.2">
      <c r="A62" t="s">
        <v>47</v>
      </c>
    </row>
    <row r="63" spans="1:25" x14ac:dyDescent="0.2">
      <c r="A63" t="s">
        <v>16</v>
      </c>
      <c r="B63">
        <v>2010</v>
      </c>
      <c r="C63">
        <f>SUM(C52:Y52)</f>
        <v>9.0460111111111186</v>
      </c>
    </row>
    <row r="64" spans="1:25" x14ac:dyDescent="0.2">
      <c r="A64" t="s">
        <v>18</v>
      </c>
      <c r="B64">
        <v>2013</v>
      </c>
      <c r="C64">
        <f t="shared" ref="C64:C71" si="16">SUM(C53:Y53)</f>
        <v>8.6983913580247005</v>
      </c>
    </row>
    <row r="65" spans="1:3" x14ac:dyDescent="0.2">
      <c r="A65" t="s">
        <v>23</v>
      </c>
      <c r="B65">
        <v>2013</v>
      </c>
      <c r="C65">
        <f t="shared" si="16"/>
        <v>14.226267346938775</v>
      </c>
    </row>
    <row r="66" spans="1:3" x14ac:dyDescent="0.2">
      <c r="A66" t="s">
        <v>26</v>
      </c>
      <c r="B66">
        <v>2009</v>
      </c>
      <c r="C66">
        <f t="shared" si="16"/>
        <v>19.682446938775527</v>
      </c>
    </row>
    <row r="67" spans="1:3" x14ac:dyDescent="0.2">
      <c r="A67" t="s">
        <v>27</v>
      </c>
      <c r="B67">
        <v>2013</v>
      </c>
      <c r="C67">
        <f t="shared" si="16"/>
        <v>6.2768395061728421</v>
      </c>
    </row>
    <row r="68" spans="1:3" x14ac:dyDescent="0.2">
      <c r="A68" t="s">
        <v>28</v>
      </c>
      <c r="B68">
        <v>2010</v>
      </c>
      <c r="C68">
        <f t="shared" si="16"/>
        <v>22.495891836734696</v>
      </c>
    </row>
    <row r="69" spans="1:3" x14ac:dyDescent="0.2">
      <c r="A69" t="s">
        <v>30</v>
      </c>
      <c r="B69">
        <v>2013</v>
      </c>
      <c r="C69">
        <f t="shared" si="16"/>
        <v>44.992088888888858</v>
      </c>
    </row>
    <row r="70" spans="1:3" x14ac:dyDescent="0.2">
      <c r="A70" t="s">
        <v>35</v>
      </c>
      <c r="B70">
        <v>2009</v>
      </c>
      <c r="C70">
        <f t="shared" si="16"/>
        <v>27.291843209876575</v>
      </c>
    </row>
    <row r="71" spans="1:3" x14ac:dyDescent="0.2">
      <c r="A71" t="s">
        <v>39</v>
      </c>
      <c r="B71">
        <v>2010</v>
      </c>
      <c r="C71">
        <f t="shared" si="16"/>
        <v>29.926499999999969</v>
      </c>
    </row>
    <row r="73" spans="1:3" x14ac:dyDescent="0.2">
      <c r="A73" t="s">
        <v>48</v>
      </c>
    </row>
    <row r="74" spans="1:3" x14ac:dyDescent="0.2">
      <c r="A74" t="s">
        <v>16</v>
      </c>
      <c r="B74">
        <v>2010</v>
      </c>
      <c r="C74" s="1">
        <f>SQRT((C63/2))</f>
        <v>2.1267358922902391</v>
      </c>
    </row>
    <row r="75" spans="1:3" x14ac:dyDescent="0.2">
      <c r="A75" t="s">
        <v>18</v>
      </c>
      <c r="B75">
        <v>2013</v>
      </c>
      <c r="C75" s="1">
        <f t="shared" ref="C75:C82" si="17">SQRT((C64/2))</f>
        <v>2.0854725313492746</v>
      </c>
    </row>
    <row r="76" spans="1:3" x14ac:dyDescent="0.2">
      <c r="A76" t="s">
        <v>23</v>
      </c>
      <c r="B76">
        <v>2013</v>
      </c>
      <c r="C76" s="1">
        <f t="shared" si="17"/>
        <v>2.6670458701472284</v>
      </c>
    </row>
    <row r="77" spans="1:3" x14ac:dyDescent="0.2">
      <c r="A77" t="s">
        <v>26</v>
      </c>
      <c r="B77">
        <v>2009</v>
      </c>
      <c r="C77" s="1">
        <f t="shared" si="17"/>
        <v>3.1370724361078697</v>
      </c>
    </row>
    <row r="78" spans="1:3" x14ac:dyDescent="0.2">
      <c r="A78" t="s">
        <v>27</v>
      </c>
      <c r="B78">
        <v>2013</v>
      </c>
      <c r="C78" s="1">
        <f t="shared" si="17"/>
        <v>1.7715585660898769</v>
      </c>
    </row>
    <row r="79" spans="1:3" x14ac:dyDescent="0.2">
      <c r="A79" t="s">
        <v>28</v>
      </c>
      <c r="B79">
        <v>2010</v>
      </c>
      <c r="C79" s="1">
        <f t="shared" si="17"/>
        <v>3.3537957478605263</v>
      </c>
    </row>
    <row r="80" spans="1:3" x14ac:dyDescent="0.2">
      <c r="A80" t="s">
        <v>30</v>
      </c>
      <c r="B80">
        <v>2013</v>
      </c>
      <c r="C80" s="1">
        <f t="shared" si="17"/>
        <v>4.7429995197600885</v>
      </c>
    </row>
    <row r="81" spans="1:3" x14ac:dyDescent="0.2">
      <c r="A81" t="s">
        <v>35</v>
      </c>
      <c r="B81">
        <v>2009</v>
      </c>
      <c r="C81" s="1">
        <f t="shared" si="17"/>
        <v>3.694038657748222</v>
      </c>
    </row>
    <row r="82" spans="1:3" x14ac:dyDescent="0.2">
      <c r="A82" t="s">
        <v>39</v>
      </c>
      <c r="B82">
        <v>2010</v>
      </c>
      <c r="C82" s="1">
        <f t="shared" si="17"/>
        <v>3.8682360320952474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8"/>
  <sheetViews>
    <sheetView topLeftCell="A22" workbookViewId="0">
      <selection activeCell="G38" sqref="G38:G48"/>
    </sheetView>
  </sheetViews>
  <sheetFormatPr baseColWidth="10" defaultColWidth="8.83203125" defaultRowHeight="15" x14ac:dyDescent="0.2"/>
  <sheetData>
    <row r="1" spans="1:33" x14ac:dyDescent="0.2">
      <c r="D1" t="s">
        <v>2</v>
      </c>
      <c r="E1" t="s">
        <v>3</v>
      </c>
      <c r="F1" t="s">
        <v>4</v>
      </c>
      <c r="G1" t="s">
        <v>6</v>
      </c>
      <c r="H1" t="s">
        <v>7</v>
      </c>
      <c r="J1" t="s">
        <v>2</v>
      </c>
      <c r="K1" t="s">
        <v>3</v>
      </c>
      <c r="L1" t="s">
        <v>4</v>
      </c>
      <c r="M1" t="s">
        <v>6</v>
      </c>
      <c r="N1" t="s">
        <v>7</v>
      </c>
    </row>
    <row r="2" spans="1:33" x14ac:dyDescent="0.2">
      <c r="A2">
        <v>2010</v>
      </c>
      <c r="B2" t="s">
        <v>16</v>
      </c>
      <c r="C2">
        <v>8</v>
      </c>
      <c r="D2">
        <v>4</v>
      </c>
      <c r="E2">
        <v>4</v>
      </c>
      <c r="F2">
        <v>0</v>
      </c>
      <c r="G2">
        <v>0</v>
      </c>
      <c r="H2">
        <v>0</v>
      </c>
      <c r="J2">
        <f>D2/C2*100</f>
        <v>50</v>
      </c>
      <c r="K2">
        <f>E2/C2*100</f>
        <v>50</v>
      </c>
      <c r="L2">
        <f>F2/C2*100</f>
        <v>0</v>
      </c>
      <c r="M2">
        <f>G2/C2*100</f>
        <v>0</v>
      </c>
      <c r="N2">
        <f>H2/C2*100</f>
        <v>0</v>
      </c>
    </row>
    <row r="3" spans="1:33" x14ac:dyDescent="0.2">
      <c r="A3">
        <v>2013</v>
      </c>
      <c r="B3" t="s">
        <v>18</v>
      </c>
      <c r="C3">
        <v>7</v>
      </c>
      <c r="D3">
        <v>1</v>
      </c>
      <c r="E3">
        <v>3</v>
      </c>
      <c r="F3">
        <v>1</v>
      </c>
      <c r="G3">
        <v>1</v>
      </c>
      <c r="H3">
        <v>1</v>
      </c>
      <c r="J3">
        <f t="shared" ref="J3:J10" si="0">D3/C3*100</f>
        <v>14.285714285714285</v>
      </c>
      <c r="K3">
        <f t="shared" ref="K3:K10" si="1">E3/C3*100</f>
        <v>42.857142857142854</v>
      </c>
      <c r="L3">
        <f t="shared" ref="L3:L10" si="2">F3/C3*100</f>
        <v>14.285714285714285</v>
      </c>
      <c r="M3">
        <f t="shared" ref="M3:M10" si="3">G3/C3*100</f>
        <v>14.285714285714285</v>
      </c>
      <c r="N3">
        <f t="shared" ref="N3:N10" si="4">H3/C3*100</f>
        <v>14.285714285714285</v>
      </c>
    </row>
    <row r="4" spans="1:33" x14ac:dyDescent="0.2">
      <c r="A4">
        <v>2013</v>
      </c>
      <c r="B4" t="s">
        <v>23</v>
      </c>
      <c r="C4">
        <v>9</v>
      </c>
      <c r="D4">
        <v>6</v>
      </c>
      <c r="E4">
        <v>2</v>
      </c>
      <c r="F4">
        <v>0</v>
      </c>
      <c r="G4">
        <v>0</v>
      </c>
      <c r="H4">
        <v>1</v>
      </c>
      <c r="J4">
        <f t="shared" si="0"/>
        <v>66.666666666666657</v>
      </c>
      <c r="K4">
        <f t="shared" si="1"/>
        <v>22.222222222222221</v>
      </c>
      <c r="L4">
        <f t="shared" si="2"/>
        <v>0</v>
      </c>
      <c r="M4">
        <f t="shared" si="3"/>
        <v>0</v>
      </c>
      <c r="N4">
        <f t="shared" si="4"/>
        <v>11.111111111111111</v>
      </c>
    </row>
    <row r="5" spans="1:33" x14ac:dyDescent="0.2">
      <c r="A5">
        <v>2009</v>
      </c>
      <c r="B5" t="s">
        <v>26</v>
      </c>
      <c r="C5">
        <v>9</v>
      </c>
      <c r="D5">
        <v>5</v>
      </c>
      <c r="E5">
        <v>2</v>
      </c>
      <c r="F5">
        <v>1</v>
      </c>
      <c r="G5">
        <v>1</v>
      </c>
      <c r="H5">
        <v>0</v>
      </c>
      <c r="J5">
        <f t="shared" si="0"/>
        <v>55.555555555555557</v>
      </c>
      <c r="K5">
        <f t="shared" si="1"/>
        <v>22.222222222222221</v>
      </c>
      <c r="L5">
        <f t="shared" si="2"/>
        <v>11.111111111111111</v>
      </c>
      <c r="M5">
        <f t="shared" si="3"/>
        <v>11.111111111111111</v>
      </c>
      <c r="N5">
        <f t="shared" si="4"/>
        <v>0</v>
      </c>
    </row>
    <row r="6" spans="1:33" x14ac:dyDescent="0.2">
      <c r="A6">
        <v>2013</v>
      </c>
      <c r="B6" t="s">
        <v>27</v>
      </c>
      <c r="C6">
        <v>7</v>
      </c>
      <c r="D6">
        <v>4</v>
      </c>
      <c r="E6">
        <v>0</v>
      </c>
      <c r="F6">
        <v>0</v>
      </c>
      <c r="G6">
        <v>3</v>
      </c>
      <c r="H6">
        <v>0</v>
      </c>
      <c r="J6">
        <f t="shared" si="0"/>
        <v>57.142857142857139</v>
      </c>
      <c r="K6">
        <f t="shared" si="1"/>
        <v>0</v>
      </c>
      <c r="L6">
        <f t="shared" si="2"/>
        <v>0</v>
      </c>
      <c r="M6">
        <f t="shared" si="3"/>
        <v>42.857142857142854</v>
      </c>
      <c r="N6">
        <f t="shared" si="4"/>
        <v>0</v>
      </c>
    </row>
    <row r="7" spans="1:33" x14ac:dyDescent="0.2">
      <c r="A7">
        <v>2010</v>
      </c>
      <c r="B7" t="s">
        <v>28</v>
      </c>
      <c r="C7">
        <v>9</v>
      </c>
      <c r="D7">
        <v>4</v>
      </c>
      <c r="E7">
        <v>4</v>
      </c>
      <c r="F7">
        <v>1</v>
      </c>
      <c r="G7">
        <v>0</v>
      </c>
      <c r="H7">
        <v>0</v>
      </c>
      <c r="J7">
        <f t="shared" si="0"/>
        <v>44.444444444444443</v>
      </c>
      <c r="K7">
        <f t="shared" si="1"/>
        <v>44.444444444444443</v>
      </c>
      <c r="L7">
        <f t="shared" si="2"/>
        <v>11.111111111111111</v>
      </c>
      <c r="M7">
        <f t="shared" si="3"/>
        <v>0</v>
      </c>
      <c r="N7">
        <f t="shared" si="4"/>
        <v>0</v>
      </c>
    </row>
    <row r="8" spans="1:33" x14ac:dyDescent="0.2">
      <c r="A8">
        <v>2013</v>
      </c>
      <c r="B8" t="s">
        <v>30</v>
      </c>
      <c r="C8">
        <v>8</v>
      </c>
      <c r="D8">
        <v>6</v>
      </c>
      <c r="E8">
        <v>0</v>
      </c>
      <c r="F8">
        <v>0</v>
      </c>
      <c r="G8">
        <v>2</v>
      </c>
      <c r="H8">
        <v>0</v>
      </c>
      <c r="J8">
        <f t="shared" si="0"/>
        <v>75</v>
      </c>
      <c r="K8">
        <f t="shared" si="1"/>
        <v>0</v>
      </c>
      <c r="L8">
        <f t="shared" si="2"/>
        <v>0</v>
      </c>
      <c r="M8">
        <f t="shared" si="3"/>
        <v>25</v>
      </c>
      <c r="N8">
        <f t="shared" si="4"/>
        <v>0</v>
      </c>
    </row>
    <row r="9" spans="1:33" x14ac:dyDescent="0.2">
      <c r="A9">
        <v>2009</v>
      </c>
      <c r="B9" t="s">
        <v>35</v>
      </c>
      <c r="C9">
        <v>7</v>
      </c>
      <c r="D9">
        <v>7</v>
      </c>
      <c r="E9">
        <v>0</v>
      </c>
      <c r="F9">
        <v>0</v>
      </c>
      <c r="G9">
        <v>0</v>
      </c>
      <c r="H9">
        <v>0</v>
      </c>
      <c r="J9">
        <f t="shared" si="0"/>
        <v>100</v>
      </c>
      <c r="K9">
        <f t="shared" si="1"/>
        <v>0</v>
      </c>
      <c r="L9">
        <f t="shared" si="2"/>
        <v>0</v>
      </c>
      <c r="M9">
        <f t="shared" si="3"/>
        <v>0</v>
      </c>
      <c r="N9">
        <f t="shared" si="4"/>
        <v>0</v>
      </c>
    </row>
    <row r="10" spans="1:33" x14ac:dyDescent="0.2">
      <c r="A10">
        <v>2010</v>
      </c>
      <c r="B10" t="s">
        <v>39</v>
      </c>
      <c r="C10">
        <v>13</v>
      </c>
      <c r="D10">
        <v>1</v>
      </c>
      <c r="E10">
        <v>8</v>
      </c>
      <c r="F10">
        <v>3</v>
      </c>
      <c r="G10">
        <v>1</v>
      </c>
      <c r="H10">
        <v>0</v>
      </c>
      <c r="J10">
        <f t="shared" si="0"/>
        <v>7.6923076923076925</v>
      </c>
      <c r="K10">
        <f t="shared" si="1"/>
        <v>61.53846153846154</v>
      </c>
      <c r="L10">
        <f t="shared" si="2"/>
        <v>23.076923076923077</v>
      </c>
      <c r="M10">
        <f t="shared" si="3"/>
        <v>7.6923076923076925</v>
      </c>
      <c r="N10">
        <f t="shared" si="4"/>
        <v>0</v>
      </c>
    </row>
    <row r="13" spans="1:33" x14ac:dyDescent="0.2">
      <c r="B13" t="s">
        <v>51</v>
      </c>
    </row>
    <row r="14" spans="1:33" x14ac:dyDescent="0.2">
      <c r="D14" t="s">
        <v>2</v>
      </c>
      <c r="E14" t="s">
        <v>3</v>
      </c>
      <c r="F14" t="s">
        <v>4</v>
      </c>
      <c r="G14" t="s">
        <v>6</v>
      </c>
      <c r="H14" t="s">
        <v>17</v>
      </c>
      <c r="I14" t="s">
        <v>5</v>
      </c>
      <c r="J14" t="s">
        <v>7</v>
      </c>
      <c r="K14" t="s">
        <v>8</v>
      </c>
      <c r="L14" t="s">
        <v>9</v>
      </c>
      <c r="M14" t="s">
        <v>10</v>
      </c>
      <c r="N14" t="s">
        <v>11</v>
      </c>
      <c r="O14" t="s">
        <v>12</v>
      </c>
      <c r="P14" t="s">
        <v>13</v>
      </c>
      <c r="Q14" t="s">
        <v>14</v>
      </c>
      <c r="R14" t="s">
        <v>15</v>
      </c>
      <c r="S14" t="s">
        <v>19</v>
      </c>
      <c r="T14" t="s">
        <v>20</v>
      </c>
      <c r="U14" t="s">
        <v>21</v>
      </c>
      <c r="V14" t="s">
        <v>24</v>
      </c>
      <c r="W14" t="s">
        <v>25</v>
      </c>
      <c r="X14" t="s">
        <v>29</v>
      </c>
      <c r="Y14" t="s">
        <v>31</v>
      </c>
      <c r="Z14" t="s">
        <v>32</v>
      </c>
      <c r="AA14" t="s">
        <v>33</v>
      </c>
      <c r="AB14" t="s">
        <v>34</v>
      </c>
      <c r="AC14" t="s">
        <v>36</v>
      </c>
      <c r="AD14" t="s">
        <v>37</v>
      </c>
      <c r="AE14" t="s">
        <v>38</v>
      </c>
      <c r="AF14" t="s">
        <v>41</v>
      </c>
      <c r="AG14" t="s">
        <v>40</v>
      </c>
    </row>
    <row r="15" spans="1:33" x14ac:dyDescent="0.2">
      <c r="B15" t="s">
        <v>16</v>
      </c>
      <c r="D15">
        <f>Legislative!C3-Exekutive!J2</f>
        <v>-15.380000000000003</v>
      </c>
      <c r="E15">
        <f>Legislative!D3-Exekutive!K2</f>
        <v>-1.740000000000002</v>
      </c>
      <c r="F15">
        <f>Legislative!E3-Exekutive!L2</f>
        <v>8.98</v>
      </c>
      <c r="G15">
        <f>Legislative!F3-Exekutive!M2</f>
        <v>4.1500000000000004</v>
      </c>
      <c r="H15">
        <v>4</v>
      </c>
      <c r="J15">
        <f>Legislative!I3-Exekutive!N2</f>
        <v>0</v>
      </c>
    </row>
    <row r="16" spans="1:33" x14ac:dyDescent="0.2">
      <c r="B16" t="s">
        <v>18</v>
      </c>
      <c r="D16">
        <f>Legislative!C4-Exekutive!J3</f>
        <v>0.11428571428571566</v>
      </c>
      <c r="E16">
        <f>Legislative!D4-Exekutive!K3</f>
        <v>-5.7271428571428515</v>
      </c>
      <c r="F16">
        <f>Legislative!E4-Exekutive!L3</f>
        <v>2.5642857142857167</v>
      </c>
      <c r="G16">
        <f>Legislative!F4-Exekutive!M3</f>
        <v>-2.1857142857142851</v>
      </c>
      <c r="I16">
        <v>6.4</v>
      </c>
      <c r="J16">
        <f>Legislative!I4-Exekutive!N3</f>
        <v>-3.105714285714285</v>
      </c>
      <c r="M16">
        <v>0.99</v>
      </c>
      <c r="S16">
        <v>0.57999999999999996</v>
      </c>
      <c r="T16">
        <v>0.23</v>
      </c>
      <c r="U16">
        <v>0.15</v>
      </c>
    </row>
    <row r="17" spans="2:33" x14ac:dyDescent="0.2">
      <c r="B17" t="s">
        <v>23</v>
      </c>
      <c r="D17">
        <f>Legislative!C5-Exekutive!J4</f>
        <v>-15.876666666666658</v>
      </c>
      <c r="E17">
        <f>Legislative!D5-Exekutive!K4</f>
        <v>-0.65222222222222115</v>
      </c>
      <c r="F17">
        <f>Legislative!E5-Exekutive!L4</f>
        <v>8.2100000000000009</v>
      </c>
      <c r="G17">
        <f>Legislative!F5-Exekutive!M4</f>
        <v>8.06</v>
      </c>
      <c r="J17">
        <f>Legislative!I5-Exekutive!N4</f>
        <v>-1.2711111111111109</v>
      </c>
      <c r="L17">
        <v>0.77</v>
      </c>
      <c r="M17">
        <v>0.05</v>
      </c>
      <c r="V17">
        <v>0.61</v>
      </c>
      <c r="W17">
        <v>0.09</v>
      </c>
    </row>
    <row r="18" spans="2:33" x14ac:dyDescent="0.2">
      <c r="B18" t="s">
        <v>26</v>
      </c>
      <c r="D18">
        <f>Legislative!C6-Exekutive!J5</f>
        <v>-8.7955555555555591</v>
      </c>
      <c r="E18">
        <f>Legislative!D6-Exekutive!K5</f>
        <v>2.7177777777777798</v>
      </c>
      <c r="F18">
        <f>Legislative!E6-Exekutive!L5</f>
        <v>4.1788888888888884</v>
      </c>
      <c r="G18">
        <f>Legislative!F6-Exekutive!M5</f>
        <v>-1.931111111111111</v>
      </c>
      <c r="I18">
        <v>2.83</v>
      </c>
      <c r="J18">
        <f>Legislative!I6-Exekutive!N5</f>
        <v>0</v>
      </c>
      <c r="L18">
        <v>0.56000000000000005</v>
      </c>
      <c r="W18">
        <v>0.43</v>
      </c>
    </row>
    <row r="19" spans="2:33" x14ac:dyDescent="0.2">
      <c r="B19" t="s">
        <v>27</v>
      </c>
      <c r="D19">
        <f>Legislative!C7-Exekutive!J6</f>
        <v>-28.132857142857137</v>
      </c>
      <c r="E19">
        <f>Legislative!D7-Exekutive!K6</f>
        <v>23.81</v>
      </c>
      <c r="F19">
        <f>Legislative!E7-Exekutive!L6</f>
        <v>17.03</v>
      </c>
      <c r="G19">
        <f>Legislative!F7-Exekutive!M6</f>
        <v>-22.677142857142854</v>
      </c>
      <c r="J19">
        <f>Legislative!I7-Exekutive!N6</f>
        <v>8.34</v>
      </c>
      <c r="L19">
        <v>0.33</v>
      </c>
      <c r="M19">
        <v>1.3</v>
      </c>
    </row>
    <row r="20" spans="2:33" x14ac:dyDescent="0.2">
      <c r="B20" t="s">
        <v>28</v>
      </c>
      <c r="D20">
        <f>Legislative!C8-Exekutive!J7</f>
        <v>-7.2544444444444451</v>
      </c>
      <c r="E20">
        <f>Legislative!D8-Exekutive!K7</f>
        <v>-6.1844444444444449</v>
      </c>
      <c r="F20">
        <f>Legislative!E8-Exekutive!L7</f>
        <v>-0.45111111111111057</v>
      </c>
      <c r="G20">
        <f>Legislative!F8-Exekutive!M7</f>
        <v>5.55</v>
      </c>
      <c r="I20">
        <v>2.98</v>
      </c>
      <c r="J20">
        <f>Legislative!I8-Exekutive!N7</f>
        <v>0</v>
      </c>
      <c r="L20">
        <v>4.41</v>
      </c>
      <c r="N20">
        <v>0.72</v>
      </c>
      <c r="X20">
        <v>0.24</v>
      </c>
    </row>
    <row r="21" spans="2:33" x14ac:dyDescent="0.2">
      <c r="B21" t="s">
        <v>30</v>
      </c>
      <c r="D21">
        <f>Legislative!C9-Exekutive!J8</f>
        <v>-35.65</v>
      </c>
      <c r="E21">
        <f>Legislative!D9-Exekutive!K8</f>
        <v>13.72</v>
      </c>
      <c r="F21">
        <f>Legislative!E9-Exekutive!L8</f>
        <v>9.34</v>
      </c>
      <c r="G21">
        <f>Legislative!F9-Exekutive!M8</f>
        <v>-12.41</v>
      </c>
      <c r="J21">
        <f>Legislative!I9-Exekutive!N8</f>
        <v>3.36</v>
      </c>
      <c r="L21">
        <v>0.53</v>
      </c>
      <c r="M21">
        <v>0.38</v>
      </c>
      <c r="Y21">
        <v>9.5399999999999991</v>
      </c>
      <c r="Z21">
        <v>5.61</v>
      </c>
      <c r="AA21">
        <v>4.84</v>
      </c>
      <c r="AB21">
        <v>0.73</v>
      </c>
    </row>
    <row r="22" spans="2:33" x14ac:dyDescent="0.2">
      <c r="B22" t="s">
        <v>35</v>
      </c>
      <c r="D22">
        <f>Legislative!C10-Exekutive!J9</f>
        <v>-49.21</v>
      </c>
      <c r="E22">
        <f>Legislative!D10-Exekutive!K9</f>
        <v>10.02</v>
      </c>
      <c r="F22">
        <f>Legislative!E10-Exekutive!L9</f>
        <v>25.12</v>
      </c>
      <c r="G22">
        <f>Legislative!F10-Exekutive!M9</f>
        <v>10.58</v>
      </c>
      <c r="I22">
        <v>1.2</v>
      </c>
      <c r="J22">
        <f>Legislative!I10-Exekutive!N9</f>
        <v>0</v>
      </c>
      <c r="AC22">
        <v>1.74</v>
      </c>
      <c r="AD22">
        <v>0.36</v>
      </c>
      <c r="AE22">
        <v>0.19</v>
      </c>
    </row>
    <row r="23" spans="2:33" x14ac:dyDescent="0.2">
      <c r="B23" t="s">
        <v>39</v>
      </c>
      <c r="D23">
        <f>Legislative!C11-Exekutive!J10</f>
        <v>6.2976923076923077</v>
      </c>
      <c r="E23">
        <f>Legislative!D11-Exekutive!K10</f>
        <v>-17.198461538461537</v>
      </c>
      <c r="F23">
        <f>Legislative!E11-Exekutive!L10</f>
        <v>2.6930769230769229</v>
      </c>
      <c r="G23">
        <f>Legislative!F11-Exekutive!M10</f>
        <v>4.9476923076923081</v>
      </c>
      <c r="I23">
        <v>1.33</v>
      </c>
      <c r="J23">
        <f>Legislative!I11-Exekutive!N10</f>
        <v>0</v>
      </c>
      <c r="L23">
        <v>1.1200000000000001</v>
      </c>
      <c r="R23">
        <v>0.01</v>
      </c>
      <c r="V23">
        <v>7.0000000000000007E-2</v>
      </c>
      <c r="AF23">
        <v>0.69</v>
      </c>
      <c r="AG23">
        <v>0.04</v>
      </c>
    </row>
    <row r="26" spans="2:33" x14ac:dyDescent="0.2">
      <c r="B26" t="s">
        <v>46</v>
      </c>
    </row>
    <row r="27" spans="2:33" x14ac:dyDescent="0.2">
      <c r="D27" t="s">
        <v>2</v>
      </c>
      <c r="E27" t="s">
        <v>3</v>
      </c>
      <c r="F27" t="s">
        <v>4</v>
      </c>
      <c r="G27" t="s">
        <v>6</v>
      </c>
      <c r="H27" t="s">
        <v>17</v>
      </c>
      <c r="I27" t="s">
        <v>5</v>
      </c>
      <c r="J27" t="s">
        <v>7</v>
      </c>
      <c r="K27" t="s">
        <v>8</v>
      </c>
      <c r="L27" t="s">
        <v>9</v>
      </c>
      <c r="M27" t="s">
        <v>10</v>
      </c>
      <c r="N27" t="s">
        <v>11</v>
      </c>
      <c r="O27" t="s">
        <v>12</v>
      </c>
      <c r="P27" t="s">
        <v>13</v>
      </c>
      <c r="Q27" t="s">
        <v>14</v>
      </c>
      <c r="R27" t="s">
        <v>15</v>
      </c>
      <c r="S27" t="s">
        <v>19</v>
      </c>
      <c r="T27" t="s">
        <v>20</v>
      </c>
      <c r="U27" t="s">
        <v>21</v>
      </c>
      <c r="V27" t="s">
        <v>24</v>
      </c>
      <c r="W27" t="s">
        <v>25</v>
      </c>
      <c r="X27" t="s">
        <v>29</v>
      </c>
      <c r="Y27" t="s">
        <v>31</v>
      </c>
      <c r="Z27" t="s">
        <v>32</v>
      </c>
      <c r="AA27" t="s">
        <v>33</v>
      </c>
      <c r="AB27" t="s">
        <v>34</v>
      </c>
      <c r="AC27" t="s">
        <v>36</v>
      </c>
      <c r="AD27" t="s">
        <v>37</v>
      </c>
      <c r="AE27" t="s">
        <v>38</v>
      </c>
      <c r="AF27" t="s">
        <v>41</v>
      </c>
      <c r="AG27" t="s">
        <v>40</v>
      </c>
    </row>
    <row r="28" spans="2:33" x14ac:dyDescent="0.2">
      <c r="B28" t="s">
        <v>16</v>
      </c>
      <c r="D28">
        <f>D15^2</f>
        <v>236.54440000000008</v>
      </c>
      <c r="E28">
        <f t="shared" ref="E28:AG28" si="5">E15^2</f>
        <v>3.0276000000000067</v>
      </c>
      <c r="F28">
        <f t="shared" si="5"/>
        <v>80.640400000000014</v>
      </c>
      <c r="G28">
        <f t="shared" si="5"/>
        <v>17.222500000000004</v>
      </c>
      <c r="H28">
        <f t="shared" si="5"/>
        <v>16</v>
      </c>
      <c r="I28">
        <f t="shared" si="5"/>
        <v>0</v>
      </c>
      <c r="J28">
        <f t="shared" si="5"/>
        <v>0</v>
      </c>
      <c r="K28">
        <f t="shared" si="5"/>
        <v>0</v>
      </c>
      <c r="L28">
        <f t="shared" si="5"/>
        <v>0</v>
      </c>
      <c r="M28">
        <f t="shared" si="5"/>
        <v>0</v>
      </c>
      <c r="N28">
        <f t="shared" si="5"/>
        <v>0</v>
      </c>
      <c r="O28">
        <f t="shared" si="5"/>
        <v>0</v>
      </c>
      <c r="P28">
        <f t="shared" si="5"/>
        <v>0</v>
      </c>
      <c r="Q28">
        <f t="shared" si="5"/>
        <v>0</v>
      </c>
      <c r="R28">
        <f t="shared" si="5"/>
        <v>0</v>
      </c>
      <c r="S28">
        <f t="shared" si="5"/>
        <v>0</v>
      </c>
      <c r="T28">
        <f t="shared" si="5"/>
        <v>0</v>
      </c>
      <c r="U28">
        <f t="shared" si="5"/>
        <v>0</v>
      </c>
      <c r="V28">
        <f t="shared" si="5"/>
        <v>0</v>
      </c>
      <c r="W28">
        <f t="shared" si="5"/>
        <v>0</v>
      </c>
      <c r="X28">
        <f t="shared" si="5"/>
        <v>0</v>
      </c>
      <c r="Y28">
        <f t="shared" si="5"/>
        <v>0</v>
      </c>
      <c r="Z28">
        <f t="shared" si="5"/>
        <v>0</v>
      </c>
      <c r="AA28">
        <f t="shared" si="5"/>
        <v>0</v>
      </c>
      <c r="AB28">
        <f t="shared" si="5"/>
        <v>0</v>
      </c>
      <c r="AC28">
        <f t="shared" si="5"/>
        <v>0</v>
      </c>
      <c r="AD28">
        <f t="shared" si="5"/>
        <v>0</v>
      </c>
      <c r="AE28">
        <f t="shared" si="5"/>
        <v>0</v>
      </c>
      <c r="AF28">
        <f t="shared" si="5"/>
        <v>0</v>
      </c>
      <c r="AG28">
        <f t="shared" si="5"/>
        <v>0</v>
      </c>
    </row>
    <row r="29" spans="2:33" x14ac:dyDescent="0.2">
      <c r="B29" t="s">
        <v>18</v>
      </c>
      <c r="D29">
        <f t="shared" ref="D29:AG29" si="6">D16^2</f>
        <v>1.3061224489796231E-2</v>
      </c>
      <c r="E29">
        <f t="shared" si="6"/>
        <v>32.800165306122388</v>
      </c>
      <c r="F29">
        <f t="shared" si="6"/>
        <v>6.5755612244898085</v>
      </c>
      <c r="G29">
        <f t="shared" si="6"/>
        <v>4.7773469387755076</v>
      </c>
      <c r="H29">
        <f t="shared" si="6"/>
        <v>0</v>
      </c>
      <c r="I29">
        <f t="shared" si="6"/>
        <v>40.960000000000008</v>
      </c>
      <c r="J29">
        <f t="shared" si="6"/>
        <v>9.6454612244897913</v>
      </c>
      <c r="K29">
        <f t="shared" si="6"/>
        <v>0</v>
      </c>
      <c r="L29">
        <f t="shared" si="6"/>
        <v>0</v>
      </c>
      <c r="M29">
        <f t="shared" si="6"/>
        <v>0.98009999999999997</v>
      </c>
      <c r="N29">
        <f t="shared" si="6"/>
        <v>0</v>
      </c>
      <c r="O29">
        <f t="shared" si="6"/>
        <v>0</v>
      </c>
      <c r="P29">
        <f t="shared" si="6"/>
        <v>0</v>
      </c>
      <c r="Q29">
        <f t="shared" si="6"/>
        <v>0</v>
      </c>
      <c r="R29">
        <f t="shared" si="6"/>
        <v>0</v>
      </c>
      <c r="S29">
        <f t="shared" si="6"/>
        <v>0.33639999999999998</v>
      </c>
      <c r="T29">
        <f t="shared" si="6"/>
        <v>5.2900000000000003E-2</v>
      </c>
      <c r="U29">
        <f t="shared" si="6"/>
        <v>2.2499999999999999E-2</v>
      </c>
      <c r="V29">
        <f t="shared" si="6"/>
        <v>0</v>
      </c>
      <c r="W29">
        <f t="shared" si="6"/>
        <v>0</v>
      </c>
      <c r="X29">
        <f t="shared" si="6"/>
        <v>0</v>
      </c>
      <c r="Y29">
        <f t="shared" si="6"/>
        <v>0</v>
      </c>
      <c r="Z29">
        <f t="shared" si="6"/>
        <v>0</v>
      </c>
      <c r="AA29">
        <f t="shared" si="6"/>
        <v>0</v>
      </c>
      <c r="AB29">
        <f t="shared" si="6"/>
        <v>0</v>
      </c>
      <c r="AC29">
        <f t="shared" si="6"/>
        <v>0</v>
      </c>
      <c r="AD29">
        <f t="shared" si="6"/>
        <v>0</v>
      </c>
      <c r="AE29">
        <f t="shared" si="6"/>
        <v>0</v>
      </c>
      <c r="AF29">
        <f t="shared" si="6"/>
        <v>0</v>
      </c>
      <c r="AG29">
        <f t="shared" si="6"/>
        <v>0</v>
      </c>
    </row>
    <row r="30" spans="2:33" x14ac:dyDescent="0.2">
      <c r="B30" t="s">
        <v>23</v>
      </c>
      <c r="D30">
        <f t="shared" ref="D30:AG30" si="7">D17^2</f>
        <v>252.06854444444417</v>
      </c>
      <c r="E30">
        <f t="shared" si="7"/>
        <v>0.4253938271604924</v>
      </c>
      <c r="F30">
        <f t="shared" si="7"/>
        <v>67.404100000000014</v>
      </c>
      <c r="G30">
        <f t="shared" si="7"/>
        <v>64.963600000000014</v>
      </c>
      <c r="H30">
        <f t="shared" si="7"/>
        <v>0</v>
      </c>
      <c r="I30">
        <f t="shared" si="7"/>
        <v>0</v>
      </c>
      <c r="J30">
        <f t="shared" si="7"/>
        <v>1.6157234567901229</v>
      </c>
      <c r="K30">
        <f t="shared" si="7"/>
        <v>0</v>
      </c>
      <c r="L30">
        <f t="shared" si="7"/>
        <v>0.59289999999999998</v>
      </c>
      <c r="M30">
        <f t="shared" si="7"/>
        <v>2.5000000000000005E-3</v>
      </c>
      <c r="N30">
        <f t="shared" si="7"/>
        <v>0</v>
      </c>
      <c r="O30">
        <f t="shared" si="7"/>
        <v>0</v>
      </c>
      <c r="P30">
        <f t="shared" si="7"/>
        <v>0</v>
      </c>
      <c r="Q30">
        <f t="shared" si="7"/>
        <v>0</v>
      </c>
      <c r="R30">
        <f t="shared" si="7"/>
        <v>0</v>
      </c>
      <c r="S30">
        <f t="shared" si="7"/>
        <v>0</v>
      </c>
      <c r="T30">
        <f t="shared" si="7"/>
        <v>0</v>
      </c>
      <c r="U30">
        <f t="shared" si="7"/>
        <v>0</v>
      </c>
      <c r="V30">
        <f t="shared" si="7"/>
        <v>0.37209999999999999</v>
      </c>
      <c r="W30">
        <f t="shared" si="7"/>
        <v>8.0999999999999996E-3</v>
      </c>
      <c r="X30">
        <f t="shared" si="7"/>
        <v>0</v>
      </c>
      <c r="Y30">
        <f t="shared" si="7"/>
        <v>0</v>
      </c>
      <c r="Z30">
        <f t="shared" si="7"/>
        <v>0</v>
      </c>
      <c r="AA30">
        <f t="shared" si="7"/>
        <v>0</v>
      </c>
      <c r="AB30">
        <f t="shared" si="7"/>
        <v>0</v>
      </c>
      <c r="AC30">
        <f t="shared" si="7"/>
        <v>0</v>
      </c>
      <c r="AD30">
        <f t="shared" si="7"/>
        <v>0</v>
      </c>
      <c r="AE30">
        <f t="shared" si="7"/>
        <v>0</v>
      </c>
      <c r="AF30">
        <f t="shared" si="7"/>
        <v>0</v>
      </c>
      <c r="AG30">
        <f t="shared" si="7"/>
        <v>0</v>
      </c>
    </row>
    <row r="31" spans="2:33" x14ac:dyDescent="0.2">
      <c r="B31" t="s">
        <v>26</v>
      </c>
      <c r="D31">
        <f t="shared" ref="D31:AG31" si="8">D18^2</f>
        <v>77.361797530864266</v>
      </c>
      <c r="E31">
        <f t="shared" si="8"/>
        <v>7.3863160493827271</v>
      </c>
      <c r="F31">
        <f t="shared" si="8"/>
        <v>17.463112345679008</v>
      </c>
      <c r="G31">
        <f t="shared" si="8"/>
        <v>3.7291901234567897</v>
      </c>
      <c r="H31">
        <f t="shared" si="8"/>
        <v>0</v>
      </c>
      <c r="I31">
        <f t="shared" si="8"/>
        <v>8.0089000000000006</v>
      </c>
      <c r="J31">
        <f t="shared" si="8"/>
        <v>0</v>
      </c>
      <c r="K31">
        <f t="shared" si="8"/>
        <v>0</v>
      </c>
      <c r="L31">
        <f t="shared" si="8"/>
        <v>0.31360000000000005</v>
      </c>
      <c r="M31">
        <f t="shared" si="8"/>
        <v>0</v>
      </c>
      <c r="N31">
        <f t="shared" si="8"/>
        <v>0</v>
      </c>
      <c r="O31">
        <f t="shared" si="8"/>
        <v>0</v>
      </c>
      <c r="P31">
        <f t="shared" si="8"/>
        <v>0</v>
      </c>
      <c r="Q31">
        <f t="shared" si="8"/>
        <v>0</v>
      </c>
      <c r="R31">
        <f t="shared" si="8"/>
        <v>0</v>
      </c>
      <c r="S31">
        <f t="shared" si="8"/>
        <v>0</v>
      </c>
      <c r="T31">
        <f t="shared" si="8"/>
        <v>0</v>
      </c>
      <c r="U31">
        <f t="shared" si="8"/>
        <v>0</v>
      </c>
      <c r="V31">
        <f t="shared" si="8"/>
        <v>0</v>
      </c>
      <c r="W31">
        <f t="shared" si="8"/>
        <v>0.18489999999999998</v>
      </c>
      <c r="X31">
        <f t="shared" si="8"/>
        <v>0</v>
      </c>
      <c r="Y31">
        <f t="shared" si="8"/>
        <v>0</v>
      </c>
      <c r="Z31">
        <f t="shared" si="8"/>
        <v>0</v>
      </c>
      <c r="AA31">
        <f t="shared" si="8"/>
        <v>0</v>
      </c>
      <c r="AB31">
        <f t="shared" si="8"/>
        <v>0</v>
      </c>
      <c r="AC31">
        <f t="shared" si="8"/>
        <v>0</v>
      </c>
      <c r="AD31">
        <f t="shared" si="8"/>
        <v>0</v>
      </c>
      <c r="AE31">
        <f t="shared" si="8"/>
        <v>0</v>
      </c>
      <c r="AF31">
        <f t="shared" si="8"/>
        <v>0</v>
      </c>
      <c r="AG31">
        <f t="shared" si="8"/>
        <v>0</v>
      </c>
    </row>
    <row r="32" spans="2:33" x14ac:dyDescent="0.2">
      <c r="B32" t="s">
        <v>27</v>
      </c>
      <c r="D32">
        <f t="shared" ref="D32:AG32" si="9">D19^2</f>
        <v>791.45765102040787</v>
      </c>
      <c r="E32">
        <f t="shared" si="9"/>
        <v>566.91609999999991</v>
      </c>
      <c r="F32">
        <f t="shared" si="9"/>
        <v>290.02090000000004</v>
      </c>
      <c r="G32">
        <f t="shared" si="9"/>
        <v>514.25280816326517</v>
      </c>
      <c r="H32">
        <f t="shared" si="9"/>
        <v>0</v>
      </c>
      <c r="I32">
        <f t="shared" si="9"/>
        <v>0</v>
      </c>
      <c r="J32">
        <f t="shared" si="9"/>
        <v>69.555599999999998</v>
      </c>
      <c r="K32">
        <f t="shared" si="9"/>
        <v>0</v>
      </c>
      <c r="L32">
        <f t="shared" si="9"/>
        <v>0.10890000000000001</v>
      </c>
      <c r="M32">
        <f t="shared" si="9"/>
        <v>1.6900000000000002</v>
      </c>
      <c r="N32">
        <f t="shared" si="9"/>
        <v>0</v>
      </c>
      <c r="O32">
        <f t="shared" si="9"/>
        <v>0</v>
      </c>
      <c r="P32">
        <f t="shared" si="9"/>
        <v>0</v>
      </c>
      <c r="Q32">
        <f t="shared" si="9"/>
        <v>0</v>
      </c>
      <c r="R32">
        <f t="shared" si="9"/>
        <v>0</v>
      </c>
      <c r="S32">
        <f t="shared" si="9"/>
        <v>0</v>
      </c>
      <c r="T32">
        <f t="shared" si="9"/>
        <v>0</v>
      </c>
      <c r="U32">
        <f t="shared" si="9"/>
        <v>0</v>
      </c>
      <c r="V32">
        <f t="shared" si="9"/>
        <v>0</v>
      </c>
      <c r="W32">
        <f t="shared" si="9"/>
        <v>0</v>
      </c>
      <c r="X32">
        <f t="shared" si="9"/>
        <v>0</v>
      </c>
      <c r="Y32">
        <f t="shared" si="9"/>
        <v>0</v>
      </c>
      <c r="Z32">
        <f t="shared" si="9"/>
        <v>0</v>
      </c>
      <c r="AA32">
        <f t="shared" si="9"/>
        <v>0</v>
      </c>
      <c r="AB32">
        <f t="shared" si="9"/>
        <v>0</v>
      </c>
      <c r="AC32">
        <f t="shared" si="9"/>
        <v>0</v>
      </c>
      <c r="AD32">
        <f t="shared" si="9"/>
        <v>0</v>
      </c>
      <c r="AE32">
        <f t="shared" si="9"/>
        <v>0</v>
      </c>
      <c r="AF32">
        <f t="shared" si="9"/>
        <v>0</v>
      </c>
      <c r="AG32">
        <f t="shared" si="9"/>
        <v>0</v>
      </c>
    </row>
    <row r="33" spans="2:33" x14ac:dyDescent="0.2">
      <c r="B33" t="s">
        <v>28</v>
      </c>
      <c r="D33">
        <f t="shared" ref="D33:AG33" si="10">D20^2</f>
        <v>52.626964197530874</v>
      </c>
      <c r="E33">
        <f t="shared" si="10"/>
        <v>38.247353086419757</v>
      </c>
      <c r="F33">
        <f t="shared" si="10"/>
        <v>0.20350123456790076</v>
      </c>
      <c r="G33">
        <f t="shared" si="10"/>
        <v>30.802499999999998</v>
      </c>
      <c r="H33">
        <f t="shared" si="10"/>
        <v>0</v>
      </c>
      <c r="I33">
        <f t="shared" si="10"/>
        <v>8.8803999999999998</v>
      </c>
      <c r="J33">
        <f t="shared" si="10"/>
        <v>0</v>
      </c>
      <c r="K33">
        <f t="shared" si="10"/>
        <v>0</v>
      </c>
      <c r="L33">
        <f t="shared" si="10"/>
        <v>19.4481</v>
      </c>
      <c r="M33">
        <f t="shared" si="10"/>
        <v>0</v>
      </c>
      <c r="N33">
        <f t="shared" si="10"/>
        <v>0.51839999999999997</v>
      </c>
      <c r="O33">
        <f t="shared" si="10"/>
        <v>0</v>
      </c>
      <c r="P33">
        <f t="shared" si="10"/>
        <v>0</v>
      </c>
      <c r="Q33">
        <f t="shared" si="10"/>
        <v>0</v>
      </c>
      <c r="R33">
        <f t="shared" si="10"/>
        <v>0</v>
      </c>
      <c r="S33">
        <f t="shared" si="10"/>
        <v>0</v>
      </c>
      <c r="T33">
        <f t="shared" si="10"/>
        <v>0</v>
      </c>
      <c r="U33">
        <f t="shared" si="10"/>
        <v>0</v>
      </c>
      <c r="V33">
        <f t="shared" si="10"/>
        <v>0</v>
      </c>
      <c r="W33">
        <f t="shared" si="10"/>
        <v>0</v>
      </c>
      <c r="X33">
        <f t="shared" si="10"/>
        <v>5.7599999999999998E-2</v>
      </c>
      <c r="Y33">
        <f t="shared" si="10"/>
        <v>0</v>
      </c>
      <c r="Z33">
        <f t="shared" si="10"/>
        <v>0</v>
      </c>
      <c r="AA33">
        <f t="shared" si="10"/>
        <v>0</v>
      </c>
      <c r="AB33">
        <f t="shared" si="10"/>
        <v>0</v>
      </c>
      <c r="AC33">
        <f t="shared" si="10"/>
        <v>0</v>
      </c>
      <c r="AD33">
        <f t="shared" si="10"/>
        <v>0</v>
      </c>
      <c r="AE33">
        <f t="shared" si="10"/>
        <v>0</v>
      </c>
      <c r="AF33">
        <f t="shared" si="10"/>
        <v>0</v>
      </c>
      <c r="AG33">
        <f t="shared" si="10"/>
        <v>0</v>
      </c>
    </row>
    <row r="34" spans="2:33" x14ac:dyDescent="0.2">
      <c r="B34" t="s">
        <v>30</v>
      </c>
      <c r="D34">
        <f t="shared" ref="D34:AG34" si="11">D21^2</f>
        <v>1270.9224999999999</v>
      </c>
      <c r="E34">
        <f t="shared" si="11"/>
        <v>188.23840000000001</v>
      </c>
      <c r="F34">
        <f t="shared" si="11"/>
        <v>87.235599999999991</v>
      </c>
      <c r="G34">
        <f t="shared" si="11"/>
        <v>154.00810000000001</v>
      </c>
      <c r="H34">
        <f t="shared" si="11"/>
        <v>0</v>
      </c>
      <c r="I34">
        <f t="shared" si="11"/>
        <v>0</v>
      </c>
      <c r="J34">
        <f t="shared" si="11"/>
        <v>11.289599999999998</v>
      </c>
      <c r="K34">
        <f t="shared" si="11"/>
        <v>0</v>
      </c>
      <c r="L34">
        <f t="shared" si="11"/>
        <v>0.28090000000000004</v>
      </c>
      <c r="M34">
        <f t="shared" si="11"/>
        <v>0.1444</v>
      </c>
      <c r="N34">
        <f t="shared" si="11"/>
        <v>0</v>
      </c>
      <c r="O34">
        <f t="shared" si="11"/>
        <v>0</v>
      </c>
      <c r="P34">
        <f t="shared" si="11"/>
        <v>0</v>
      </c>
      <c r="Q34">
        <f t="shared" si="11"/>
        <v>0</v>
      </c>
      <c r="R34">
        <f t="shared" si="11"/>
        <v>0</v>
      </c>
      <c r="S34">
        <f t="shared" si="11"/>
        <v>0</v>
      </c>
      <c r="T34">
        <f t="shared" si="11"/>
        <v>0</v>
      </c>
      <c r="U34">
        <f t="shared" si="11"/>
        <v>0</v>
      </c>
      <c r="V34">
        <f t="shared" si="11"/>
        <v>0</v>
      </c>
      <c r="W34">
        <f t="shared" si="11"/>
        <v>0</v>
      </c>
      <c r="X34">
        <f t="shared" si="11"/>
        <v>0</v>
      </c>
      <c r="Y34">
        <f t="shared" si="11"/>
        <v>91.011599999999987</v>
      </c>
      <c r="Z34">
        <f t="shared" si="11"/>
        <v>31.472100000000005</v>
      </c>
      <c r="AA34">
        <f t="shared" si="11"/>
        <v>23.425599999999999</v>
      </c>
      <c r="AB34">
        <f t="shared" si="11"/>
        <v>0.53289999999999993</v>
      </c>
      <c r="AC34">
        <f t="shared" si="11"/>
        <v>0</v>
      </c>
      <c r="AD34">
        <f t="shared" si="11"/>
        <v>0</v>
      </c>
      <c r="AE34">
        <f t="shared" si="11"/>
        <v>0</v>
      </c>
      <c r="AF34">
        <f t="shared" si="11"/>
        <v>0</v>
      </c>
      <c r="AG34">
        <f t="shared" si="11"/>
        <v>0</v>
      </c>
    </row>
    <row r="35" spans="2:33" x14ac:dyDescent="0.2">
      <c r="B35" t="s">
        <v>35</v>
      </c>
      <c r="D35">
        <f t="shared" ref="D35:AG35" si="12">D22^2</f>
        <v>2421.6241</v>
      </c>
      <c r="E35">
        <f t="shared" si="12"/>
        <v>100.40039999999999</v>
      </c>
      <c r="F35">
        <f t="shared" si="12"/>
        <v>631.01440000000002</v>
      </c>
      <c r="G35">
        <f t="shared" si="12"/>
        <v>111.93640000000001</v>
      </c>
      <c r="H35">
        <f t="shared" si="12"/>
        <v>0</v>
      </c>
      <c r="I35">
        <f t="shared" si="12"/>
        <v>1.44</v>
      </c>
      <c r="J35">
        <f t="shared" si="12"/>
        <v>0</v>
      </c>
      <c r="K35">
        <f t="shared" si="12"/>
        <v>0</v>
      </c>
      <c r="L35">
        <f t="shared" si="12"/>
        <v>0</v>
      </c>
      <c r="M35">
        <f t="shared" si="12"/>
        <v>0</v>
      </c>
      <c r="N35">
        <f t="shared" si="12"/>
        <v>0</v>
      </c>
      <c r="O35">
        <f t="shared" si="12"/>
        <v>0</v>
      </c>
      <c r="P35">
        <f t="shared" si="12"/>
        <v>0</v>
      </c>
      <c r="Q35">
        <f t="shared" si="12"/>
        <v>0</v>
      </c>
      <c r="R35">
        <f t="shared" si="12"/>
        <v>0</v>
      </c>
      <c r="S35">
        <f t="shared" si="12"/>
        <v>0</v>
      </c>
      <c r="T35">
        <f t="shared" si="12"/>
        <v>0</v>
      </c>
      <c r="U35">
        <f t="shared" si="12"/>
        <v>0</v>
      </c>
      <c r="V35">
        <f t="shared" si="12"/>
        <v>0</v>
      </c>
      <c r="W35">
        <f t="shared" si="12"/>
        <v>0</v>
      </c>
      <c r="X35">
        <f t="shared" si="12"/>
        <v>0</v>
      </c>
      <c r="Y35">
        <f t="shared" si="12"/>
        <v>0</v>
      </c>
      <c r="Z35">
        <f t="shared" si="12"/>
        <v>0</v>
      </c>
      <c r="AA35">
        <f t="shared" si="12"/>
        <v>0</v>
      </c>
      <c r="AB35">
        <f t="shared" si="12"/>
        <v>0</v>
      </c>
      <c r="AC35">
        <f t="shared" si="12"/>
        <v>3.0276000000000001</v>
      </c>
      <c r="AD35">
        <f t="shared" si="12"/>
        <v>0.12959999999999999</v>
      </c>
      <c r="AE35">
        <f t="shared" si="12"/>
        <v>3.61E-2</v>
      </c>
      <c r="AF35">
        <f t="shared" si="12"/>
        <v>0</v>
      </c>
      <c r="AG35">
        <f t="shared" si="12"/>
        <v>0</v>
      </c>
    </row>
    <row r="36" spans="2:33" x14ac:dyDescent="0.2">
      <c r="B36" t="s">
        <v>39</v>
      </c>
      <c r="D36">
        <f t="shared" ref="D36:AG36" si="13">D23^2</f>
        <v>39.660928402366864</v>
      </c>
      <c r="E36">
        <f t="shared" si="13"/>
        <v>295.78707928994078</v>
      </c>
      <c r="F36">
        <f t="shared" si="13"/>
        <v>7.2526633136094665</v>
      </c>
      <c r="G36">
        <f t="shared" si="13"/>
        <v>24.479659171597635</v>
      </c>
      <c r="H36">
        <f t="shared" si="13"/>
        <v>0</v>
      </c>
      <c r="I36">
        <f t="shared" si="13"/>
        <v>1.7689000000000001</v>
      </c>
      <c r="J36">
        <f t="shared" si="13"/>
        <v>0</v>
      </c>
      <c r="K36">
        <f t="shared" si="13"/>
        <v>0</v>
      </c>
      <c r="L36">
        <f t="shared" si="13"/>
        <v>1.2544000000000002</v>
      </c>
      <c r="M36">
        <f t="shared" si="13"/>
        <v>0</v>
      </c>
      <c r="N36">
        <f t="shared" si="13"/>
        <v>0</v>
      </c>
      <c r="O36">
        <f t="shared" si="13"/>
        <v>0</v>
      </c>
      <c r="P36">
        <f t="shared" si="13"/>
        <v>0</v>
      </c>
      <c r="Q36">
        <f t="shared" si="13"/>
        <v>0</v>
      </c>
      <c r="R36">
        <f t="shared" si="13"/>
        <v>1E-4</v>
      </c>
      <c r="S36">
        <f t="shared" si="13"/>
        <v>0</v>
      </c>
      <c r="T36">
        <f t="shared" si="13"/>
        <v>0</v>
      </c>
      <c r="U36">
        <f t="shared" si="13"/>
        <v>0</v>
      </c>
      <c r="V36">
        <f t="shared" si="13"/>
        <v>4.9000000000000007E-3</v>
      </c>
      <c r="W36">
        <f t="shared" si="13"/>
        <v>0</v>
      </c>
      <c r="X36">
        <f t="shared" si="13"/>
        <v>0</v>
      </c>
      <c r="Y36">
        <f t="shared" si="13"/>
        <v>0</v>
      </c>
      <c r="Z36">
        <f t="shared" si="13"/>
        <v>0</v>
      </c>
      <c r="AA36">
        <f t="shared" si="13"/>
        <v>0</v>
      </c>
      <c r="AB36">
        <f t="shared" si="13"/>
        <v>0</v>
      </c>
      <c r="AC36">
        <f t="shared" si="13"/>
        <v>0</v>
      </c>
      <c r="AD36">
        <f t="shared" si="13"/>
        <v>0</v>
      </c>
      <c r="AE36">
        <f t="shared" si="13"/>
        <v>0</v>
      </c>
      <c r="AF36">
        <f t="shared" si="13"/>
        <v>0.47609999999999991</v>
      </c>
      <c r="AG36">
        <f t="shared" si="13"/>
        <v>1.6000000000000001E-3</v>
      </c>
    </row>
    <row r="38" spans="2:33" x14ac:dyDescent="0.2">
      <c r="B38" t="s">
        <v>47</v>
      </c>
      <c r="G38" t="s">
        <v>52</v>
      </c>
    </row>
    <row r="40" spans="2:33" x14ac:dyDescent="0.2">
      <c r="B40" t="s">
        <v>16</v>
      </c>
      <c r="D40">
        <f>SUM(D28:AG28)</f>
        <v>353.43490000000014</v>
      </c>
      <c r="G40" s="1">
        <f>SQRT(D40/2)</f>
        <v>13.29351157520089</v>
      </c>
    </row>
    <row r="41" spans="2:33" x14ac:dyDescent="0.2">
      <c r="B41" t="s">
        <v>18</v>
      </c>
      <c r="D41">
        <f t="shared" ref="D41:D48" si="14">SUM(D29:AG29)</f>
        <v>96.163495918367275</v>
      </c>
      <c r="G41" s="1">
        <f t="shared" ref="G41:G48" si="15">SQRT(D41/2)</f>
        <v>6.9341003712942921</v>
      </c>
    </row>
    <row r="42" spans="2:33" x14ac:dyDescent="0.2">
      <c r="B42" t="s">
        <v>23</v>
      </c>
      <c r="D42">
        <f t="shared" si="14"/>
        <v>387.45296172839477</v>
      </c>
      <c r="G42" s="1">
        <f t="shared" si="15"/>
        <v>13.918566049137295</v>
      </c>
    </row>
    <row r="43" spans="2:33" x14ac:dyDescent="0.2">
      <c r="B43" t="s">
        <v>26</v>
      </c>
      <c r="D43">
        <f t="shared" si="14"/>
        <v>114.44781604938278</v>
      </c>
      <c r="G43" s="1">
        <f t="shared" si="15"/>
        <v>7.5646485724514259</v>
      </c>
    </row>
    <row r="44" spans="2:33" x14ac:dyDescent="0.2">
      <c r="B44" t="s">
        <v>27</v>
      </c>
      <c r="D44">
        <f t="shared" si="14"/>
        <v>2234.0019591836735</v>
      </c>
      <c r="G44" s="1">
        <f t="shared" si="15"/>
        <v>33.42156458922647</v>
      </c>
    </row>
    <row r="45" spans="2:33" x14ac:dyDescent="0.2">
      <c r="B45" t="s">
        <v>28</v>
      </c>
      <c r="D45">
        <f t="shared" si="14"/>
        <v>150.78481851851856</v>
      </c>
      <c r="G45" s="1">
        <f t="shared" si="15"/>
        <v>8.68288023983167</v>
      </c>
    </row>
    <row r="46" spans="2:33" x14ac:dyDescent="0.2">
      <c r="B46" t="s">
        <v>30</v>
      </c>
      <c r="D46">
        <f t="shared" si="14"/>
        <v>1858.5616999999997</v>
      </c>
      <c r="G46" s="1">
        <f t="shared" si="15"/>
        <v>30.48410815490589</v>
      </c>
    </row>
    <row r="47" spans="2:33" x14ac:dyDescent="0.2">
      <c r="B47" t="s">
        <v>35</v>
      </c>
      <c r="D47">
        <f t="shared" si="14"/>
        <v>3269.6086</v>
      </c>
      <c r="G47" s="1">
        <f t="shared" si="15"/>
        <v>40.432713240642165</v>
      </c>
    </row>
    <row r="48" spans="2:33" x14ac:dyDescent="0.2">
      <c r="B48" t="s">
        <v>39</v>
      </c>
      <c r="D48">
        <f t="shared" si="14"/>
        <v>370.68633017751466</v>
      </c>
      <c r="G48" s="1">
        <f t="shared" si="15"/>
        <v>13.614079663670157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Legislative</vt:lpstr>
      <vt:lpstr>Exekutive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2018-12-14T13:31:45Z</dcterms:modified>
</cp:coreProperties>
</file>